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31 京王建設\★公開後更新業務\ペッパーCさんへ\20250401更新書式変更\更新ファイル\"/>
    </mc:Choice>
  </mc:AlternateContent>
  <xr:revisionPtr revIDLastSave="0" documentId="13_ncr:1_{14DC999C-26BE-48D2-9194-97E4974ABBC7}" xr6:coauthVersionLast="47" xr6:coauthVersionMax="47" xr10:uidLastSave="{00000000-0000-0000-0000-000000000000}"/>
  <bookViews>
    <workbookView xWindow="31560" yWindow="840" windowWidth="22020" windowHeight="13920" tabRatio="614" xr2:uid="{00000000-000D-0000-FFFF-FFFF00000000}"/>
  </bookViews>
  <sheets>
    <sheet name="(連動)請求書(取極)" sheetId="12" r:id="rId1"/>
    <sheet name="(連動)工種別内訳(取極)" sheetId="9" r:id="rId2"/>
    <sheet name="出来高査定調書 明細 (取極)" sheetId="35" r:id="rId3"/>
    <sheet name="マスタ（工種）" sheetId="3" state="hidden" r:id="rId4"/>
    <sheet name="マスタ（細目コード）" sheetId="4" state="hidden" r:id="rId5"/>
    <sheet name="マスタ（その他）" sheetId="5" state="hidden" r:id="rId6"/>
    <sheet name="勘定コード表" sheetId="6" state="hidden" r:id="rId7"/>
  </sheets>
  <externalReferences>
    <externalReference r:id="rId8"/>
  </externalReferences>
  <definedNames>
    <definedName name="_xlnm._FilterDatabase" localSheetId="3" hidden="1">'マスタ（工種）'!$A$1:$D$623</definedName>
    <definedName name="_xlnm._FilterDatabase" localSheetId="4" hidden="1">'マスタ（細目コード）'!$A$1:$H$561</definedName>
    <definedName name="_xlnm.Print_Area" localSheetId="1">'(連動)工種別内訳(取極)'!$A$1:$G$32</definedName>
    <definedName name="_xlnm.Print_Area" localSheetId="0">'(連動)請求書(取極)'!$A$1:$BB$25</definedName>
    <definedName name="_xlnm.Print_Area" localSheetId="2">'出来高査定調書 明細 (取極)'!$A$1:$O$263</definedName>
    <definedName name="_xlnm.Print_Titles" localSheetId="2">'出来高査定調書 明細 (取極)'!$1:$5</definedName>
    <definedName name="会社コード" localSheetId="6">#REF!</definedName>
    <definedName name="会社コード">[1]見積書インプット画面!$BL$16</definedName>
    <definedName name="契約日" localSheetId="6">#REF!</definedName>
    <definedName name="契約日">[1]見積書インプット画面!$BL$17</definedName>
    <definedName name="工事コード" localSheetId="6">#REF!</definedName>
    <definedName name="工事コード">[1]見積書インプット画面!$H$19</definedName>
    <definedName name="工種_デフォルト会社コード" localSheetId="0">#REF!</definedName>
    <definedName name="工種_デフォルト会社コード" localSheetId="4">'[1]マスタ（工種）'!$I$1</definedName>
    <definedName name="工種_デフォルト会社コード" localSheetId="6">#REF!</definedName>
    <definedName name="工種_デフォルト会社コード">'マスタ（工種）'!$I$1</definedName>
    <definedName name="工種_デフォルト勘定科目" localSheetId="0">#REF!</definedName>
    <definedName name="工種_デフォルト勘定科目">'マスタ（工種）'!$G$1</definedName>
    <definedName name="取引先コード" localSheetId="6">#REF!</definedName>
    <definedName name="取引先コード">[1]見積書インプット画面!$AE$6</definedName>
    <definedName name="税コード" localSheetId="6">#REF!</definedName>
    <definedName name="税コード">[1]見積書インプット画面!$CE$26:$CJ$55</definedName>
    <definedName name="注文番号" localSheetId="6">#REF!</definedName>
    <definedName name="注文番号">[1]見積書インプット画面!$V$16</definedName>
    <definedName name="当該工期_開始" localSheetId="6">#REF!</definedName>
    <definedName name="当該工期_開始">[1]見積書インプット画面!$H$22</definedName>
    <definedName name="当該工期_終了" localSheetId="6">#REF!</definedName>
    <definedName name="当該工期_終了">[1]見積書インプット画面!$P$22</definedName>
    <definedName name="発注額" localSheetId="6">#REF!</definedName>
    <definedName name="発注額">[1]見積書インプット画面!$AS$26:$AX$55</definedName>
    <definedName name="発注日付" localSheetId="6">#REF!</definedName>
    <definedName name="発注日付">[1]見積書インプット画面!$BL$18</definedName>
    <definedName name="備考" localSheetId="6">#REF!</definedName>
    <definedName name="備考">[1]見積書インプット画面!$AN$26:$AR$55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35" l="1"/>
  <c r="A76" i="35" s="1"/>
  <c r="A102" i="35" s="1"/>
  <c r="A128" i="35" s="1"/>
  <c r="A154" i="35" s="1"/>
  <c r="A180" i="35" s="1"/>
  <c r="A206" i="35" s="1"/>
  <c r="A232" i="35" s="1"/>
  <c r="A258" i="35" s="1"/>
  <c r="M257" i="35" l="1"/>
  <c r="L257" i="35"/>
  <c r="J257" i="35"/>
  <c r="H257" i="35"/>
  <c r="M256" i="35"/>
  <c r="L256" i="35"/>
  <c r="N256" i="35" s="1"/>
  <c r="O256" i="35" s="1"/>
  <c r="J256" i="35"/>
  <c r="H256" i="35"/>
  <c r="M255" i="35"/>
  <c r="L255" i="35"/>
  <c r="J255" i="35"/>
  <c r="H255" i="35"/>
  <c r="M254" i="35"/>
  <c r="L254" i="35"/>
  <c r="J254" i="35"/>
  <c r="H254" i="35"/>
  <c r="M253" i="35"/>
  <c r="L253" i="35"/>
  <c r="N253" i="35" s="1"/>
  <c r="J253" i="35"/>
  <c r="H253" i="35"/>
  <c r="M252" i="35"/>
  <c r="L252" i="35"/>
  <c r="N252" i="35" s="1"/>
  <c r="O252" i="35" s="1"/>
  <c r="J252" i="35"/>
  <c r="H252" i="35"/>
  <c r="M251" i="35"/>
  <c r="L251" i="35"/>
  <c r="J251" i="35"/>
  <c r="H251" i="35"/>
  <c r="M250" i="35"/>
  <c r="L250" i="35"/>
  <c r="N250" i="35" s="1"/>
  <c r="O250" i="35" s="1"/>
  <c r="J250" i="35"/>
  <c r="H250" i="35"/>
  <c r="M249" i="35"/>
  <c r="L249" i="35"/>
  <c r="J249" i="35"/>
  <c r="H249" i="35"/>
  <c r="M248" i="35"/>
  <c r="L248" i="35"/>
  <c r="N248" i="35" s="1"/>
  <c r="O248" i="35" s="1"/>
  <c r="J248" i="35"/>
  <c r="H248" i="35"/>
  <c r="M247" i="35"/>
  <c r="L247" i="35"/>
  <c r="N247" i="35" s="1"/>
  <c r="J247" i="35"/>
  <c r="H247" i="35"/>
  <c r="M246" i="35"/>
  <c r="L246" i="35"/>
  <c r="J246" i="35"/>
  <c r="H246" i="35"/>
  <c r="M245" i="35"/>
  <c r="L245" i="35"/>
  <c r="N245" i="35" s="1"/>
  <c r="O245" i="35" s="1"/>
  <c r="J245" i="35"/>
  <c r="H245" i="35"/>
  <c r="M244" i="35"/>
  <c r="L244" i="35"/>
  <c r="N244" i="35" s="1"/>
  <c r="O244" i="35" s="1"/>
  <c r="J244" i="35"/>
  <c r="H244" i="35"/>
  <c r="M243" i="35"/>
  <c r="L243" i="35"/>
  <c r="J243" i="35"/>
  <c r="H243" i="35"/>
  <c r="M242" i="35"/>
  <c r="L242" i="35"/>
  <c r="J242" i="35"/>
  <c r="H242" i="35"/>
  <c r="M241" i="35"/>
  <c r="L241" i="35"/>
  <c r="J241" i="35"/>
  <c r="H241" i="35"/>
  <c r="M240" i="35"/>
  <c r="L240" i="35"/>
  <c r="N240" i="35" s="1"/>
  <c r="O240" i="35" s="1"/>
  <c r="J240" i="35"/>
  <c r="H240" i="35"/>
  <c r="M239" i="35"/>
  <c r="L239" i="35"/>
  <c r="J239" i="35"/>
  <c r="H239" i="35"/>
  <c r="M238" i="35"/>
  <c r="L238" i="35"/>
  <c r="J238" i="35"/>
  <c r="H238" i="35"/>
  <c r="M231" i="35"/>
  <c r="L231" i="35"/>
  <c r="N231" i="35" s="1"/>
  <c r="O231" i="35" s="1"/>
  <c r="J231" i="35"/>
  <c r="H231" i="35"/>
  <c r="M230" i="35"/>
  <c r="L230" i="35"/>
  <c r="N230" i="35" s="1"/>
  <c r="O230" i="35" s="1"/>
  <c r="J230" i="35"/>
  <c r="H230" i="35"/>
  <c r="M229" i="35"/>
  <c r="L229" i="35"/>
  <c r="N229" i="35" s="1"/>
  <c r="O229" i="35" s="1"/>
  <c r="J229" i="35"/>
  <c r="H229" i="35"/>
  <c r="M228" i="35"/>
  <c r="L228" i="35"/>
  <c r="J228" i="35"/>
  <c r="H228" i="35"/>
  <c r="M227" i="35"/>
  <c r="L227" i="35"/>
  <c r="J227" i="35"/>
  <c r="H227" i="35"/>
  <c r="M226" i="35"/>
  <c r="L226" i="35"/>
  <c r="N226" i="35" s="1"/>
  <c r="O226" i="35" s="1"/>
  <c r="J226" i="35"/>
  <c r="H226" i="35"/>
  <c r="M225" i="35"/>
  <c r="L225" i="35"/>
  <c r="J225" i="35"/>
  <c r="H225" i="35"/>
  <c r="M224" i="35"/>
  <c r="L224" i="35"/>
  <c r="N224" i="35" s="1"/>
  <c r="O224" i="35" s="1"/>
  <c r="J224" i="35"/>
  <c r="H224" i="35"/>
  <c r="M223" i="35"/>
  <c r="L223" i="35"/>
  <c r="J223" i="35"/>
  <c r="H223" i="35"/>
  <c r="M222" i="35"/>
  <c r="L222" i="35"/>
  <c r="N222" i="35" s="1"/>
  <c r="O222" i="35" s="1"/>
  <c r="J222" i="35"/>
  <c r="H222" i="35"/>
  <c r="M221" i="35"/>
  <c r="L221" i="35"/>
  <c r="J221" i="35"/>
  <c r="H221" i="35"/>
  <c r="M220" i="35"/>
  <c r="L220" i="35"/>
  <c r="J220" i="35"/>
  <c r="H220" i="35"/>
  <c r="M219" i="35"/>
  <c r="L219" i="35"/>
  <c r="J219" i="35"/>
  <c r="H219" i="35"/>
  <c r="M218" i="35"/>
  <c r="L218" i="35"/>
  <c r="N218" i="35" s="1"/>
  <c r="O218" i="35" s="1"/>
  <c r="J218" i="35"/>
  <c r="H218" i="35"/>
  <c r="M217" i="35"/>
  <c r="L217" i="35"/>
  <c r="J217" i="35"/>
  <c r="H217" i="35"/>
  <c r="M216" i="35"/>
  <c r="L216" i="35"/>
  <c r="N216" i="35" s="1"/>
  <c r="O216" i="35" s="1"/>
  <c r="J216" i="35"/>
  <c r="H216" i="35"/>
  <c r="M215" i="35"/>
  <c r="L215" i="35"/>
  <c r="J215" i="35"/>
  <c r="H215" i="35"/>
  <c r="M214" i="35"/>
  <c r="L214" i="35"/>
  <c r="N214" i="35" s="1"/>
  <c r="O214" i="35" s="1"/>
  <c r="J214" i="35"/>
  <c r="H214" i="35"/>
  <c r="M213" i="35"/>
  <c r="L213" i="35"/>
  <c r="J213" i="35"/>
  <c r="H213" i="35"/>
  <c r="M212" i="35"/>
  <c r="L212" i="35"/>
  <c r="J212" i="35"/>
  <c r="H212" i="35"/>
  <c r="M205" i="35"/>
  <c r="L205" i="35"/>
  <c r="J205" i="35"/>
  <c r="H205" i="35"/>
  <c r="M204" i="35"/>
  <c r="L204" i="35"/>
  <c r="J204" i="35"/>
  <c r="H204" i="35"/>
  <c r="M203" i="35"/>
  <c r="L203" i="35"/>
  <c r="J203" i="35"/>
  <c r="H203" i="35"/>
  <c r="M202" i="35"/>
  <c r="L202" i="35"/>
  <c r="J202" i="35"/>
  <c r="H202" i="35"/>
  <c r="M201" i="35"/>
  <c r="L201" i="35"/>
  <c r="J201" i="35"/>
  <c r="H201" i="35"/>
  <c r="N200" i="35"/>
  <c r="O200" i="35" s="1"/>
  <c r="M200" i="35"/>
  <c r="L200" i="35"/>
  <c r="J200" i="35"/>
  <c r="H200" i="35"/>
  <c r="M199" i="35"/>
  <c r="L199" i="35"/>
  <c r="J199" i="35"/>
  <c r="N199" i="35" s="1"/>
  <c r="O199" i="35" s="1"/>
  <c r="H199" i="35"/>
  <c r="M198" i="35"/>
  <c r="L198" i="35"/>
  <c r="J198" i="35"/>
  <c r="H198" i="35"/>
  <c r="M197" i="35"/>
  <c r="L197" i="35"/>
  <c r="J197" i="35"/>
  <c r="H197" i="35"/>
  <c r="M196" i="35"/>
  <c r="L196" i="35"/>
  <c r="N196" i="35" s="1"/>
  <c r="O196" i="35" s="1"/>
  <c r="J196" i="35"/>
  <c r="H196" i="35"/>
  <c r="M195" i="35"/>
  <c r="L195" i="35"/>
  <c r="J195" i="35"/>
  <c r="H195" i="35"/>
  <c r="M194" i="35"/>
  <c r="L194" i="35"/>
  <c r="J194" i="35"/>
  <c r="H194" i="35"/>
  <c r="M193" i="35"/>
  <c r="L193" i="35"/>
  <c r="N193" i="35" s="1"/>
  <c r="O193" i="35" s="1"/>
  <c r="J193" i="35"/>
  <c r="H193" i="35"/>
  <c r="M192" i="35"/>
  <c r="L192" i="35"/>
  <c r="N192" i="35" s="1"/>
  <c r="O192" i="35" s="1"/>
  <c r="J192" i="35"/>
  <c r="H192" i="35"/>
  <c r="M191" i="35"/>
  <c r="L191" i="35"/>
  <c r="N191" i="35" s="1"/>
  <c r="O191" i="35" s="1"/>
  <c r="J191" i="35"/>
  <c r="H191" i="35"/>
  <c r="M190" i="35"/>
  <c r="L190" i="35"/>
  <c r="J190" i="35"/>
  <c r="H190" i="35"/>
  <c r="M189" i="35"/>
  <c r="L189" i="35"/>
  <c r="J189" i="35"/>
  <c r="H189" i="35"/>
  <c r="M188" i="35"/>
  <c r="L188" i="35"/>
  <c r="N188" i="35" s="1"/>
  <c r="O188" i="35" s="1"/>
  <c r="J188" i="35"/>
  <c r="H188" i="35"/>
  <c r="M187" i="35"/>
  <c r="L187" i="35"/>
  <c r="J187" i="35"/>
  <c r="H187" i="35"/>
  <c r="M186" i="35"/>
  <c r="L186" i="35"/>
  <c r="J186" i="35"/>
  <c r="H186" i="35"/>
  <c r="M179" i="35"/>
  <c r="L179" i="35"/>
  <c r="J179" i="35"/>
  <c r="H179" i="35"/>
  <c r="M178" i="35"/>
  <c r="L178" i="35"/>
  <c r="J178" i="35"/>
  <c r="N178" i="35" s="1"/>
  <c r="O178" i="35" s="1"/>
  <c r="H178" i="35"/>
  <c r="M177" i="35"/>
  <c r="L177" i="35"/>
  <c r="N177" i="35" s="1"/>
  <c r="J177" i="35"/>
  <c r="H177" i="35"/>
  <c r="M176" i="35"/>
  <c r="L176" i="35"/>
  <c r="N176" i="35" s="1"/>
  <c r="O176" i="35" s="1"/>
  <c r="J176" i="35"/>
  <c r="H176" i="35"/>
  <c r="N175" i="35"/>
  <c r="O175" i="35" s="1"/>
  <c r="M175" i="35"/>
  <c r="L175" i="35"/>
  <c r="J175" i="35"/>
  <c r="H175" i="35"/>
  <c r="M174" i="35"/>
  <c r="L174" i="35"/>
  <c r="N174" i="35" s="1"/>
  <c r="O174" i="35" s="1"/>
  <c r="J174" i="35"/>
  <c r="H174" i="35"/>
  <c r="M173" i="35"/>
  <c r="L173" i="35"/>
  <c r="N173" i="35" s="1"/>
  <c r="O173" i="35" s="1"/>
  <c r="J173" i="35"/>
  <c r="H173" i="35"/>
  <c r="M172" i="35"/>
  <c r="L172" i="35"/>
  <c r="J172" i="35"/>
  <c r="H172" i="35"/>
  <c r="M171" i="35"/>
  <c r="L171" i="35"/>
  <c r="J171" i="35"/>
  <c r="H171" i="35"/>
  <c r="M170" i="35"/>
  <c r="L170" i="35"/>
  <c r="N170" i="35" s="1"/>
  <c r="O170" i="35" s="1"/>
  <c r="J170" i="35"/>
  <c r="H170" i="35"/>
  <c r="M169" i="35"/>
  <c r="L169" i="35"/>
  <c r="N169" i="35" s="1"/>
  <c r="O169" i="35" s="1"/>
  <c r="J169" i="35"/>
  <c r="H169" i="35"/>
  <c r="M168" i="35"/>
  <c r="L168" i="35"/>
  <c r="N168" i="35" s="1"/>
  <c r="O168" i="35" s="1"/>
  <c r="J168" i="35"/>
  <c r="H168" i="35"/>
  <c r="M167" i="35"/>
  <c r="L167" i="35"/>
  <c r="N167" i="35" s="1"/>
  <c r="O167" i="35" s="1"/>
  <c r="J167" i="35"/>
  <c r="H167" i="35"/>
  <c r="M166" i="35"/>
  <c r="L166" i="35"/>
  <c r="N166" i="35" s="1"/>
  <c r="O166" i="35" s="1"/>
  <c r="J166" i="35"/>
  <c r="H166" i="35"/>
  <c r="M165" i="35"/>
  <c r="L165" i="35"/>
  <c r="J165" i="35"/>
  <c r="H165" i="35"/>
  <c r="M164" i="35"/>
  <c r="L164" i="35"/>
  <c r="J164" i="35"/>
  <c r="H164" i="35"/>
  <c r="M163" i="35"/>
  <c r="L163" i="35"/>
  <c r="J163" i="35"/>
  <c r="H163" i="35"/>
  <c r="N162" i="35"/>
  <c r="O162" i="35" s="1"/>
  <c r="M162" i="35"/>
  <c r="L162" i="35"/>
  <c r="J162" i="35"/>
  <c r="H162" i="35"/>
  <c r="M161" i="35"/>
  <c r="L161" i="35"/>
  <c r="N161" i="35" s="1"/>
  <c r="O161" i="35" s="1"/>
  <c r="J161" i="35"/>
  <c r="H161" i="35"/>
  <c r="M160" i="35"/>
  <c r="L160" i="35"/>
  <c r="J160" i="35"/>
  <c r="H160" i="35"/>
  <c r="M153" i="35"/>
  <c r="L153" i="35"/>
  <c r="N153" i="35" s="1"/>
  <c r="J153" i="35"/>
  <c r="H153" i="35"/>
  <c r="N152" i="35"/>
  <c r="O152" i="35" s="1"/>
  <c r="M152" i="35"/>
  <c r="L152" i="35"/>
  <c r="J152" i="35"/>
  <c r="H152" i="35"/>
  <c r="M151" i="35"/>
  <c r="L151" i="35"/>
  <c r="J151" i="35"/>
  <c r="H151" i="35"/>
  <c r="M150" i="35"/>
  <c r="L150" i="35"/>
  <c r="J150" i="35"/>
  <c r="H150" i="35"/>
  <c r="M149" i="35"/>
  <c r="L149" i="35"/>
  <c r="J149" i="35"/>
  <c r="H149" i="35"/>
  <c r="M148" i="35"/>
  <c r="L148" i="35"/>
  <c r="J148" i="35"/>
  <c r="N148" i="35" s="1"/>
  <c r="O148" i="35" s="1"/>
  <c r="H148" i="35"/>
  <c r="M147" i="35"/>
  <c r="L147" i="35"/>
  <c r="N147" i="35" s="1"/>
  <c r="O147" i="35" s="1"/>
  <c r="J147" i="35"/>
  <c r="H147" i="35"/>
  <c r="M146" i="35"/>
  <c r="L146" i="35"/>
  <c r="J146" i="35"/>
  <c r="H146" i="35"/>
  <c r="M145" i="35"/>
  <c r="L145" i="35"/>
  <c r="J145" i="35"/>
  <c r="H145" i="35"/>
  <c r="M144" i="35"/>
  <c r="L144" i="35"/>
  <c r="N144" i="35" s="1"/>
  <c r="O144" i="35" s="1"/>
  <c r="J144" i="35"/>
  <c r="H144" i="35"/>
  <c r="M143" i="35"/>
  <c r="L143" i="35"/>
  <c r="J143" i="35"/>
  <c r="H143" i="35"/>
  <c r="M142" i="35"/>
  <c r="L142" i="35"/>
  <c r="J142" i="35"/>
  <c r="H142" i="35"/>
  <c r="M141" i="35"/>
  <c r="L141" i="35"/>
  <c r="N141" i="35" s="1"/>
  <c r="O141" i="35" s="1"/>
  <c r="J141" i="35"/>
  <c r="H141" i="35"/>
  <c r="M140" i="35"/>
  <c r="L140" i="35"/>
  <c r="N140" i="35" s="1"/>
  <c r="O140" i="35" s="1"/>
  <c r="J140" i="35"/>
  <c r="H140" i="35"/>
  <c r="M139" i="35"/>
  <c r="L139" i="35"/>
  <c r="J139" i="35"/>
  <c r="H139" i="35"/>
  <c r="M138" i="35"/>
  <c r="L138" i="35"/>
  <c r="N138" i="35" s="1"/>
  <c r="J138" i="35"/>
  <c r="H138" i="35"/>
  <c r="M137" i="35"/>
  <c r="L137" i="35"/>
  <c r="N137" i="35" s="1"/>
  <c r="O137" i="35" s="1"/>
  <c r="J137" i="35"/>
  <c r="H137" i="35"/>
  <c r="M136" i="35"/>
  <c r="L136" i="35"/>
  <c r="J136" i="35"/>
  <c r="N136" i="35" s="1"/>
  <c r="O136" i="35" s="1"/>
  <c r="H136" i="35"/>
  <c r="M135" i="35"/>
  <c r="L135" i="35"/>
  <c r="J135" i="35"/>
  <c r="H135" i="35"/>
  <c r="M134" i="35"/>
  <c r="L134" i="35"/>
  <c r="J134" i="35"/>
  <c r="H134" i="35"/>
  <c r="H154" i="35" s="1"/>
  <c r="M127" i="35"/>
  <c r="L127" i="35"/>
  <c r="N127" i="35" s="1"/>
  <c r="J127" i="35"/>
  <c r="H127" i="35"/>
  <c r="M126" i="35"/>
  <c r="L126" i="35"/>
  <c r="J126" i="35"/>
  <c r="H126" i="35"/>
  <c r="M125" i="35"/>
  <c r="L125" i="35"/>
  <c r="J125" i="35"/>
  <c r="H125" i="35"/>
  <c r="M124" i="35"/>
  <c r="L124" i="35"/>
  <c r="J124" i="35"/>
  <c r="H124" i="35"/>
  <c r="M123" i="35"/>
  <c r="L123" i="35"/>
  <c r="N123" i="35" s="1"/>
  <c r="J123" i="35"/>
  <c r="H123" i="35"/>
  <c r="N122" i="35"/>
  <c r="O122" i="35" s="1"/>
  <c r="M122" i="35"/>
  <c r="L122" i="35"/>
  <c r="J122" i="35"/>
  <c r="H122" i="35"/>
  <c r="M121" i="35"/>
  <c r="L121" i="35"/>
  <c r="J121" i="35"/>
  <c r="H121" i="35"/>
  <c r="M120" i="35"/>
  <c r="L120" i="35"/>
  <c r="N120" i="35" s="1"/>
  <c r="O120" i="35" s="1"/>
  <c r="J120" i="35"/>
  <c r="H120" i="35"/>
  <c r="M119" i="35"/>
  <c r="L119" i="35"/>
  <c r="J119" i="35"/>
  <c r="H119" i="35"/>
  <c r="M118" i="35"/>
  <c r="L118" i="35"/>
  <c r="J118" i="35"/>
  <c r="H118" i="35"/>
  <c r="M117" i="35"/>
  <c r="L117" i="35"/>
  <c r="J117" i="35"/>
  <c r="H117" i="35"/>
  <c r="M116" i="35"/>
  <c r="L116" i="35"/>
  <c r="N116" i="35" s="1"/>
  <c r="O116" i="35" s="1"/>
  <c r="J116" i="35"/>
  <c r="H116" i="35"/>
  <c r="M115" i="35"/>
  <c r="L115" i="35"/>
  <c r="J115" i="35"/>
  <c r="H115" i="35"/>
  <c r="M114" i="35"/>
  <c r="L114" i="35"/>
  <c r="J114" i="35"/>
  <c r="N114" i="35" s="1"/>
  <c r="O114" i="35" s="1"/>
  <c r="H114" i="35"/>
  <c r="M113" i="35"/>
  <c r="L113" i="35"/>
  <c r="N113" i="35" s="1"/>
  <c r="J113" i="35"/>
  <c r="H113" i="35"/>
  <c r="N112" i="35"/>
  <c r="O112" i="35" s="1"/>
  <c r="M112" i="35"/>
  <c r="L112" i="35"/>
  <c r="J112" i="35"/>
  <c r="H112" i="35"/>
  <c r="M111" i="35"/>
  <c r="L111" i="35"/>
  <c r="J111" i="35"/>
  <c r="H111" i="35"/>
  <c r="M110" i="35"/>
  <c r="L110" i="35"/>
  <c r="J110" i="35"/>
  <c r="H110" i="35"/>
  <c r="M109" i="35"/>
  <c r="L109" i="35"/>
  <c r="J109" i="35"/>
  <c r="H109" i="35"/>
  <c r="M108" i="35"/>
  <c r="L108" i="35"/>
  <c r="J108" i="35"/>
  <c r="H108" i="35"/>
  <c r="N101" i="35"/>
  <c r="O101" i="35" s="1"/>
  <c r="M101" i="35"/>
  <c r="L101" i="35"/>
  <c r="J101" i="35"/>
  <c r="H101" i="35"/>
  <c r="M100" i="35"/>
  <c r="L100" i="35"/>
  <c r="J100" i="35"/>
  <c r="H100" i="35"/>
  <c r="M99" i="35"/>
  <c r="L99" i="35"/>
  <c r="J99" i="35"/>
  <c r="H99" i="35"/>
  <c r="M98" i="35"/>
  <c r="L98" i="35"/>
  <c r="J98" i="35"/>
  <c r="H98" i="35"/>
  <c r="M97" i="35"/>
  <c r="L97" i="35"/>
  <c r="N97" i="35" s="1"/>
  <c r="O97" i="35" s="1"/>
  <c r="J97" i="35"/>
  <c r="H97" i="35"/>
  <c r="M96" i="35"/>
  <c r="L96" i="35"/>
  <c r="J96" i="35"/>
  <c r="H96" i="35"/>
  <c r="M95" i="35"/>
  <c r="L95" i="35"/>
  <c r="J95" i="35"/>
  <c r="H95" i="35"/>
  <c r="M94" i="35"/>
  <c r="L94" i="35"/>
  <c r="J94" i="35"/>
  <c r="H94" i="35"/>
  <c r="M93" i="35"/>
  <c r="L93" i="35"/>
  <c r="N93" i="35" s="1"/>
  <c r="O93" i="35" s="1"/>
  <c r="J93" i="35"/>
  <c r="H93" i="35"/>
  <c r="M92" i="35"/>
  <c r="L92" i="35"/>
  <c r="J92" i="35"/>
  <c r="H92" i="35"/>
  <c r="M91" i="35"/>
  <c r="L91" i="35"/>
  <c r="N91" i="35" s="1"/>
  <c r="O91" i="35" s="1"/>
  <c r="J91" i="35"/>
  <c r="H91" i="35"/>
  <c r="M90" i="35"/>
  <c r="L90" i="35"/>
  <c r="J90" i="35"/>
  <c r="H90" i="35"/>
  <c r="M89" i="35"/>
  <c r="L89" i="35"/>
  <c r="J89" i="35"/>
  <c r="H89" i="35"/>
  <c r="M88" i="35"/>
  <c r="L88" i="35"/>
  <c r="J88" i="35"/>
  <c r="H88" i="35"/>
  <c r="M87" i="35"/>
  <c r="L87" i="35"/>
  <c r="N87" i="35" s="1"/>
  <c r="O87" i="35" s="1"/>
  <c r="J87" i="35"/>
  <c r="H87" i="35"/>
  <c r="M86" i="35"/>
  <c r="L86" i="35"/>
  <c r="J86" i="35"/>
  <c r="H86" i="35"/>
  <c r="M85" i="35"/>
  <c r="L85" i="35"/>
  <c r="J85" i="35"/>
  <c r="N85" i="35" s="1"/>
  <c r="O85" i="35" s="1"/>
  <c r="H85" i="35"/>
  <c r="M84" i="35"/>
  <c r="L84" i="35"/>
  <c r="N84" i="35" s="1"/>
  <c r="J84" i="35"/>
  <c r="H84" i="35"/>
  <c r="M83" i="35"/>
  <c r="L83" i="35"/>
  <c r="J83" i="35"/>
  <c r="H83" i="35"/>
  <c r="M82" i="35"/>
  <c r="L82" i="35"/>
  <c r="J82" i="35"/>
  <c r="H82" i="35"/>
  <c r="M75" i="35"/>
  <c r="L75" i="35"/>
  <c r="N75" i="35" s="1"/>
  <c r="O75" i="35" s="1"/>
  <c r="J75" i="35"/>
  <c r="H75" i="35"/>
  <c r="M74" i="35"/>
  <c r="L74" i="35"/>
  <c r="J74" i="35"/>
  <c r="H74" i="35"/>
  <c r="M73" i="35"/>
  <c r="L73" i="35"/>
  <c r="N73" i="35" s="1"/>
  <c r="J73" i="35"/>
  <c r="H73" i="35"/>
  <c r="M72" i="35"/>
  <c r="L72" i="35"/>
  <c r="J72" i="35"/>
  <c r="H72" i="35"/>
  <c r="M71" i="35"/>
  <c r="L71" i="35"/>
  <c r="J71" i="35"/>
  <c r="H71" i="35"/>
  <c r="M70" i="35"/>
  <c r="L70" i="35"/>
  <c r="J70" i="35"/>
  <c r="H70" i="35"/>
  <c r="M69" i="35"/>
  <c r="L69" i="35"/>
  <c r="N69" i="35" s="1"/>
  <c r="J69" i="35"/>
  <c r="H69" i="35"/>
  <c r="M68" i="35"/>
  <c r="L68" i="35"/>
  <c r="J68" i="35"/>
  <c r="H68" i="35"/>
  <c r="M67" i="35"/>
  <c r="L67" i="35"/>
  <c r="N67" i="35" s="1"/>
  <c r="O67" i="35" s="1"/>
  <c r="J67" i="35"/>
  <c r="H67" i="35"/>
  <c r="M66" i="35"/>
  <c r="L66" i="35"/>
  <c r="J66" i="35"/>
  <c r="H66" i="35"/>
  <c r="M65" i="35"/>
  <c r="L65" i="35"/>
  <c r="J65" i="35"/>
  <c r="H65" i="35"/>
  <c r="M64" i="35"/>
  <c r="L64" i="35"/>
  <c r="N64" i="35" s="1"/>
  <c r="O64" i="35" s="1"/>
  <c r="J64" i="35"/>
  <c r="H64" i="35"/>
  <c r="M63" i="35"/>
  <c r="L63" i="35"/>
  <c r="J63" i="35"/>
  <c r="H63" i="35"/>
  <c r="M62" i="35"/>
  <c r="L62" i="35"/>
  <c r="J62" i="35"/>
  <c r="H62" i="35"/>
  <c r="M61" i="35"/>
  <c r="L61" i="35"/>
  <c r="J61" i="35"/>
  <c r="H61" i="35"/>
  <c r="M60" i="35"/>
  <c r="L60" i="35"/>
  <c r="N60" i="35" s="1"/>
  <c r="O60" i="35" s="1"/>
  <c r="J60" i="35"/>
  <c r="H60" i="35"/>
  <c r="M59" i="35"/>
  <c r="L59" i="35"/>
  <c r="N59" i="35" s="1"/>
  <c r="O59" i="35" s="1"/>
  <c r="J59" i="35"/>
  <c r="H59" i="35"/>
  <c r="M58" i="35"/>
  <c r="L58" i="35"/>
  <c r="N58" i="35" s="1"/>
  <c r="O58" i="35" s="1"/>
  <c r="J58" i="35"/>
  <c r="H58" i="35"/>
  <c r="M57" i="35"/>
  <c r="L57" i="35"/>
  <c r="J57" i="35"/>
  <c r="H57" i="35"/>
  <c r="M56" i="35"/>
  <c r="L56" i="35"/>
  <c r="J56" i="35"/>
  <c r="H56" i="35"/>
  <c r="M49" i="35"/>
  <c r="L49" i="35"/>
  <c r="J49" i="35"/>
  <c r="H49" i="35"/>
  <c r="M48" i="35"/>
  <c r="L48" i="35"/>
  <c r="N48" i="35" s="1"/>
  <c r="O48" i="35" s="1"/>
  <c r="J48" i="35"/>
  <c r="H48" i="35"/>
  <c r="M47" i="35"/>
  <c r="L47" i="35"/>
  <c r="J47" i="35"/>
  <c r="H47" i="35"/>
  <c r="M46" i="35"/>
  <c r="L46" i="35"/>
  <c r="J46" i="35"/>
  <c r="H46" i="35"/>
  <c r="M45" i="35"/>
  <c r="L45" i="35"/>
  <c r="J45" i="35"/>
  <c r="H45" i="35"/>
  <c r="N44" i="35"/>
  <c r="O44" i="35" s="1"/>
  <c r="M44" i="35"/>
  <c r="L44" i="35"/>
  <c r="J44" i="35"/>
  <c r="H44" i="35"/>
  <c r="M43" i="35"/>
  <c r="L43" i="35"/>
  <c r="N43" i="35" s="1"/>
  <c r="O43" i="35" s="1"/>
  <c r="J43" i="35"/>
  <c r="H43" i="35"/>
  <c r="M42" i="35"/>
  <c r="L42" i="35"/>
  <c r="J42" i="35"/>
  <c r="H42" i="35"/>
  <c r="M41" i="35"/>
  <c r="L41" i="35"/>
  <c r="J41" i="35"/>
  <c r="H41" i="35"/>
  <c r="M40" i="35"/>
  <c r="L40" i="35"/>
  <c r="J40" i="35"/>
  <c r="H40" i="35"/>
  <c r="M39" i="35"/>
  <c r="L39" i="35"/>
  <c r="N39" i="35" s="1"/>
  <c r="J39" i="35"/>
  <c r="H39" i="35"/>
  <c r="M38" i="35"/>
  <c r="L38" i="35"/>
  <c r="J38" i="35"/>
  <c r="H38" i="35"/>
  <c r="M37" i="35"/>
  <c r="L37" i="35"/>
  <c r="N37" i="35" s="1"/>
  <c r="J37" i="35"/>
  <c r="H37" i="35"/>
  <c r="N36" i="35"/>
  <c r="O36" i="35" s="1"/>
  <c r="M36" i="35"/>
  <c r="L36" i="35"/>
  <c r="J36" i="35"/>
  <c r="H36" i="35"/>
  <c r="M35" i="35"/>
  <c r="L35" i="35"/>
  <c r="J35" i="35"/>
  <c r="H35" i="35"/>
  <c r="M34" i="35"/>
  <c r="L34" i="35"/>
  <c r="J34" i="35"/>
  <c r="H34" i="35"/>
  <c r="M33" i="35"/>
  <c r="L33" i="35"/>
  <c r="J33" i="35"/>
  <c r="H33" i="35"/>
  <c r="M32" i="35"/>
  <c r="L32" i="35"/>
  <c r="N32" i="35" s="1"/>
  <c r="J32" i="35"/>
  <c r="H32" i="35"/>
  <c r="M31" i="35"/>
  <c r="L31" i="35"/>
  <c r="J31" i="35"/>
  <c r="H31" i="35"/>
  <c r="M30" i="35"/>
  <c r="L30" i="35"/>
  <c r="J30" i="35"/>
  <c r="H30" i="35"/>
  <c r="H6" i="35"/>
  <c r="J6" i="35"/>
  <c r="N239" i="35" l="1"/>
  <c r="O239" i="35" s="1"/>
  <c r="N33" i="35"/>
  <c r="O33" i="35" s="1"/>
  <c r="N70" i="35"/>
  <c r="O70" i="35" s="1"/>
  <c r="N74" i="35"/>
  <c r="O74" i="35" s="1"/>
  <c r="N109" i="35"/>
  <c r="O109" i="35" s="1"/>
  <c r="N124" i="35"/>
  <c r="O124" i="35" s="1"/>
  <c r="N134" i="35"/>
  <c r="L154" i="35"/>
  <c r="N149" i="35"/>
  <c r="O149" i="35" s="1"/>
  <c r="N190" i="35"/>
  <c r="O190" i="35" s="1"/>
  <c r="N197" i="35"/>
  <c r="O197" i="35" s="1"/>
  <c r="N243" i="35"/>
  <c r="O243" i="35" s="1"/>
  <c r="N145" i="35"/>
  <c r="O145" i="35" s="1"/>
  <c r="N41" i="35"/>
  <c r="O41" i="35" s="1"/>
  <c r="O113" i="35"/>
  <c r="O138" i="35"/>
  <c r="O153" i="35"/>
  <c r="O177" i="35"/>
  <c r="O247" i="35"/>
  <c r="N254" i="35"/>
  <c r="O254" i="35" s="1"/>
  <c r="N88" i="35"/>
  <c r="O88" i="35" s="1"/>
  <c r="N92" i="35"/>
  <c r="O92" i="35" s="1"/>
  <c r="N117" i="35"/>
  <c r="O117" i="35" s="1"/>
  <c r="N142" i="35"/>
  <c r="O142" i="35" s="1"/>
  <c r="N163" i="35"/>
  <c r="O163" i="35" s="1"/>
  <c r="N187" i="35"/>
  <c r="O187" i="35" s="1"/>
  <c r="N194" i="35"/>
  <c r="O194" i="35" s="1"/>
  <c r="N201" i="35"/>
  <c r="O201" i="35" s="1"/>
  <c r="N205" i="35"/>
  <c r="O205" i="35" s="1"/>
  <c r="N251" i="35"/>
  <c r="O251" i="35" s="1"/>
  <c r="N99" i="35"/>
  <c r="O99" i="35" s="1"/>
  <c r="N63" i="35"/>
  <c r="O63" i="35" s="1"/>
  <c r="N96" i="35"/>
  <c r="O96" i="35" s="1"/>
  <c r="N100" i="35"/>
  <c r="O100" i="35" s="1"/>
  <c r="N121" i="35"/>
  <c r="O121" i="35" s="1"/>
  <c r="N146" i="35"/>
  <c r="O146" i="35" s="1"/>
  <c r="H180" i="35"/>
  <c r="N215" i="35"/>
  <c r="O215" i="35" s="1"/>
  <c r="N255" i="35"/>
  <c r="O255" i="35" s="1"/>
  <c r="H76" i="35"/>
  <c r="N71" i="35"/>
  <c r="O71" i="35" s="1"/>
  <c r="N110" i="35"/>
  <c r="O110" i="35" s="1"/>
  <c r="N125" i="35"/>
  <c r="O125" i="35" s="1"/>
  <c r="N135" i="35"/>
  <c r="O135" i="35" s="1"/>
  <c r="N150" i="35"/>
  <c r="O150" i="35" s="1"/>
  <c r="J180" i="35"/>
  <c r="N198" i="35"/>
  <c r="O198" i="35" s="1"/>
  <c r="H232" i="35"/>
  <c r="N219" i="35"/>
  <c r="O219" i="35" s="1"/>
  <c r="N95" i="35"/>
  <c r="O95" i="35" s="1"/>
  <c r="N38" i="35"/>
  <c r="O38" i="35" s="1"/>
  <c r="J76" i="35"/>
  <c r="N139" i="35"/>
  <c r="O139" i="35" s="1"/>
  <c r="N160" i="35"/>
  <c r="L180" i="35"/>
  <c r="J232" i="35"/>
  <c r="N223" i="35"/>
  <c r="O223" i="35" s="1"/>
  <c r="N42" i="35"/>
  <c r="O42" i="35" s="1"/>
  <c r="N46" i="35"/>
  <c r="O46" i="35" s="1"/>
  <c r="N56" i="35"/>
  <c r="L76" i="35"/>
  <c r="N89" i="35"/>
  <c r="O89" i="35" s="1"/>
  <c r="N118" i="35"/>
  <c r="O118" i="35" s="1"/>
  <c r="N143" i="35"/>
  <c r="O143" i="35" s="1"/>
  <c r="N164" i="35"/>
  <c r="O164" i="35" s="1"/>
  <c r="N171" i="35"/>
  <c r="O171" i="35" s="1"/>
  <c r="N195" i="35"/>
  <c r="O195" i="35" s="1"/>
  <c r="N202" i="35"/>
  <c r="O202" i="35" s="1"/>
  <c r="N212" i="35"/>
  <c r="L232" i="35"/>
  <c r="N227" i="35"/>
  <c r="O227" i="35" s="1"/>
  <c r="O37" i="35"/>
  <c r="H102" i="35"/>
  <c r="N66" i="35"/>
  <c r="O66" i="35" s="1"/>
  <c r="H50" i="35"/>
  <c r="N30" i="35"/>
  <c r="O30" i="35" s="1"/>
  <c r="L50" i="35"/>
  <c r="N31" i="35"/>
  <c r="O31" i="35" s="1"/>
  <c r="N35" i="35"/>
  <c r="O35" i="35" s="1"/>
  <c r="N68" i="35"/>
  <c r="O68" i="35" s="1"/>
  <c r="N72" i="35"/>
  <c r="O72" i="35" s="1"/>
  <c r="J102" i="35"/>
  <c r="N111" i="35"/>
  <c r="O111" i="35" s="1"/>
  <c r="N126" i="35"/>
  <c r="O126" i="35" s="1"/>
  <c r="N151" i="35"/>
  <c r="O151" i="35" s="1"/>
  <c r="N220" i="35"/>
  <c r="O220" i="35" s="1"/>
  <c r="N241" i="35"/>
  <c r="O241" i="35" s="1"/>
  <c r="N45" i="35"/>
  <c r="O45" i="35" s="1"/>
  <c r="O39" i="35"/>
  <c r="H258" i="35"/>
  <c r="N62" i="35"/>
  <c r="O62" i="35" s="1"/>
  <c r="O84" i="35"/>
  <c r="N57" i="35"/>
  <c r="O57" i="35" s="1"/>
  <c r="N86" i="35"/>
  <c r="O86" i="35" s="1"/>
  <c r="N90" i="35"/>
  <c r="O90" i="35" s="1"/>
  <c r="H128" i="35"/>
  <c r="N115" i="35"/>
  <c r="O115" i="35" s="1"/>
  <c r="N119" i="35"/>
  <c r="O119" i="35" s="1"/>
  <c r="N165" i="35"/>
  <c r="O165" i="35" s="1"/>
  <c r="N172" i="35"/>
  <c r="O172" i="35" s="1"/>
  <c r="N179" i="35"/>
  <c r="O179" i="35" s="1"/>
  <c r="N203" i="35"/>
  <c r="O203" i="35" s="1"/>
  <c r="N213" i="35"/>
  <c r="O213" i="35" s="1"/>
  <c r="N228" i="35"/>
  <c r="O228" i="35" s="1"/>
  <c r="J258" i="35"/>
  <c r="N249" i="35"/>
  <c r="O249" i="35" s="1"/>
  <c r="N186" i="35"/>
  <c r="L206" i="35"/>
  <c r="J154" i="35"/>
  <c r="N49" i="35"/>
  <c r="O49" i="35" s="1"/>
  <c r="N34" i="35"/>
  <c r="O34" i="35" s="1"/>
  <c r="N47" i="35"/>
  <c r="O47" i="35" s="1"/>
  <c r="N61" i="35"/>
  <c r="O61" i="35" s="1"/>
  <c r="N65" i="35"/>
  <c r="O65" i="35" s="1"/>
  <c r="N94" i="35"/>
  <c r="O94" i="35" s="1"/>
  <c r="N98" i="35"/>
  <c r="O98" i="35" s="1"/>
  <c r="J128" i="35"/>
  <c r="N217" i="35"/>
  <c r="O217" i="35" s="1"/>
  <c r="N238" i="35"/>
  <c r="L258" i="35"/>
  <c r="O253" i="35"/>
  <c r="J50" i="35"/>
  <c r="N82" i="35"/>
  <c r="L102" i="35"/>
  <c r="O69" i="35"/>
  <c r="O73" i="35"/>
  <c r="N108" i="35"/>
  <c r="L128" i="35"/>
  <c r="O123" i="35"/>
  <c r="O127" i="35"/>
  <c r="H206" i="35"/>
  <c r="N189" i="35"/>
  <c r="O189" i="35" s="1"/>
  <c r="N221" i="35"/>
  <c r="O221" i="35" s="1"/>
  <c r="N242" i="35"/>
  <c r="O242" i="35" s="1"/>
  <c r="N257" i="35"/>
  <c r="O257" i="35" s="1"/>
  <c r="O32" i="35"/>
  <c r="N40" i="35"/>
  <c r="O40" i="35" s="1"/>
  <c r="N83" i="35"/>
  <c r="O83" i="35" s="1"/>
  <c r="J206" i="35"/>
  <c r="N204" i="35"/>
  <c r="O204" i="35" s="1"/>
  <c r="N225" i="35"/>
  <c r="O225" i="35" s="1"/>
  <c r="N246" i="35"/>
  <c r="O246" i="35" s="1"/>
  <c r="M6" i="35"/>
  <c r="O56" i="35" l="1"/>
  <c r="O76" i="35" s="1"/>
  <c r="N76" i="35"/>
  <c r="O160" i="35"/>
  <c r="O180" i="35" s="1"/>
  <c r="N180" i="35"/>
  <c r="O134" i="35"/>
  <c r="O154" i="35" s="1"/>
  <c r="N154" i="35"/>
  <c r="O238" i="35"/>
  <c r="O258" i="35" s="1"/>
  <c r="N258" i="35"/>
  <c r="O212" i="35"/>
  <c r="O232" i="35" s="1"/>
  <c r="N232" i="35"/>
  <c r="O186" i="35"/>
  <c r="O206" i="35" s="1"/>
  <c r="N206" i="35"/>
  <c r="O82" i="35"/>
  <c r="O102" i="35" s="1"/>
  <c r="N102" i="35"/>
  <c r="O108" i="35"/>
  <c r="O128" i="35" s="1"/>
  <c r="N128" i="35"/>
  <c r="M25" i="35"/>
  <c r="L25" i="35"/>
  <c r="J25" i="35"/>
  <c r="H25" i="35"/>
  <c r="M24" i="35"/>
  <c r="L24" i="35"/>
  <c r="J24" i="35"/>
  <c r="N24" i="35" s="1"/>
  <c r="H24" i="35"/>
  <c r="M23" i="35"/>
  <c r="L23" i="35"/>
  <c r="J23" i="35"/>
  <c r="H23" i="35"/>
  <c r="M22" i="35"/>
  <c r="L22" i="35"/>
  <c r="J22" i="35"/>
  <c r="H22" i="35"/>
  <c r="M21" i="35"/>
  <c r="L21" i="35"/>
  <c r="J21" i="35"/>
  <c r="H21" i="35"/>
  <c r="M20" i="35"/>
  <c r="L20" i="35"/>
  <c r="N20" i="35" s="1"/>
  <c r="O20" i="35" s="1"/>
  <c r="J20" i="35"/>
  <c r="H20" i="35"/>
  <c r="M19" i="35"/>
  <c r="L19" i="35"/>
  <c r="J19" i="35"/>
  <c r="H19" i="35"/>
  <c r="M18" i="35"/>
  <c r="L18" i="35"/>
  <c r="J18" i="35"/>
  <c r="H18" i="35"/>
  <c r="M17" i="35"/>
  <c r="L17" i="35"/>
  <c r="J17" i="35"/>
  <c r="H17" i="35"/>
  <c r="M16" i="35"/>
  <c r="L16" i="35"/>
  <c r="J16" i="35"/>
  <c r="N16" i="35" s="1"/>
  <c r="H16" i="35"/>
  <c r="M15" i="35"/>
  <c r="L15" i="35"/>
  <c r="J15" i="35"/>
  <c r="H15" i="35"/>
  <c r="M14" i="35"/>
  <c r="L14" i="35"/>
  <c r="J14" i="35"/>
  <c r="H14" i="35"/>
  <c r="M13" i="35"/>
  <c r="L13" i="35"/>
  <c r="J13" i="35"/>
  <c r="H13" i="35"/>
  <c r="M12" i="35"/>
  <c r="L12" i="35"/>
  <c r="J12" i="35"/>
  <c r="H12" i="35"/>
  <c r="M11" i="35"/>
  <c r="L11" i="35"/>
  <c r="N11" i="35" s="1"/>
  <c r="J11" i="35"/>
  <c r="H11" i="35"/>
  <c r="M10" i="35"/>
  <c r="L10" i="35"/>
  <c r="N10" i="35" s="1"/>
  <c r="O10" i="35" s="1"/>
  <c r="J10" i="35"/>
  <c r="H10" i="35"/>
  <c r="M9" i="35"/>
  <c r="L9" i="35"/>
  <c r="J9" i="35"/>
  <c r="H9" i="35"/>
  <c r="M8" i="35"/>
  <c r="L8" i="35"/>
  <c r="J8" i="35"/>
  <c r="N8" i="35" s="1"/>
  <c r="H8" i="35"/>
  <c r="M7" i="35"/>
  <c r="L7" i="35"/>
  <c r="J7" i="35"/>
  <c r="H7" i="35"/>
  <c r="L6" i="35"/>
  <c r="H26" i="35" l="1"/>
  <c r="J26" i="35"/>
  <c r="N6" i="35"/>
  <c r="L26" i="35"/>
  <c r="N13" i="35"/>
  <c r="O13" i="35" s="1"/>
  <c r="N21" i="35"/>
  <c r="O21" i="35" s="1"/>
  <c r="N19" i="35"/>
  <c r="O19" i="35" s="1"/>
  <c r="O24" i="35"/>
  <c r="N17" i="35"/>
  <c r="O17" i="35" s="1"/>
  <c r="O11" i="35"/>
  <c r="N23" i="35"/>
  <c r="O23" i="35" s="1"/>
  <c r="O16" i="35"/>
  <c r="N12" i="35"/>
  <c r="O12" i="35" s="1"/>
  <c r="O8" i="35"/>
  <c r="N14" i="35"/>
  <c r="O14" i="35" s="1"/>
  <c r="N9" i="35"/>
  <c r="O9" i="35" s="1"/>
  <c r="N25" i="35"/>
  <c r="O25" i="35" s="1"/>
  <c r="N18" i="35"/>
  <c r="O18" i="35" s="1"/>
  <c r="N22" i="35"/>
  <c r="O22" i="35" s="1"/>
  <c r="N7" i="35"/>
  <c r="O7" i="35" s="1"/>
  <c r="O6" i="35"/>
  <c r="N15" i="35"/>
  <c r="O15" i="35" s="1"/>
  <c r="O50" i="35"/>
  <c r="N50" i="35" l="1"/>
  <c r="O26" i="35"/>
  <c r="N26" i="35"/>
  <c r="F23" i="9" l="1"/>
  <c r="F18" i="9"/>
  <c r="F19" i="9" s="1"/>
  <c r="F20" i="9" l="1"/>
  <c r="F24" i="9"/>
  <c r="F25" i="9" s="1"/>
  <c r="C13" i="9" l="1"/>
  <c r="G27" i="9" l="1"/>
  <c r="G26" i="9"/>
  <c r="G22" i="9"/>
  <c r="G21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AA22" i="12" l="1"/>
  <c r="R22" i="12"/>
  <c r="E27" i="9"/>
  <c r="E26" i="9"/>
  <c r="E22" i="9"/>
  <c r="E2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C27" i="9"/>
  <c r="C26" i="9"/>
  <c r="C22" i="9"/>
  <c r="C21" i="9"/>
  <c r="C17" i="9"/>
  <c r="C16" i="9"/>
  <c r="C15" i="9"/>
  <c r="C14" i="9"/>
  <c r="C12" i="9"/>
  <c r="C11" i="9"/>
  <c r="C10" i="9"/>
  <c r="C9" i="9"/>
  <c r="C8" i="9"/>
  <c r="C7" i="9"/>
  <c r="C6" i="9"/>
  <c r="C5" i="9"/>
  <c r="E4" i="9"/>
  <c r="C4" i="9"/>
  <c r="F28" i="9"/>
  <c r="AJ14" i="12" s="1"/>
  <c r="AJ16" i="12" s="1"/>
  <c r="AA14" i="12"/>
  <c r="AA15" i="12" s="1"/>
  <c r="AA16" i="12" s="1"/>
  <c r="F29" i="9" l="1"/>
  <c r="R14" i="12"/>
  <c r="F30" i="9"/>
  <c r="R15" i="12" l="1"/>
  <c r="AS14" i="12"/>
  <c r="AJ20" i="12" s="1"/>
  <c r="AS20" i="12" s="1"/>
  <c r="F31" i="9"/>
  <c r="AS15" i="12" l="1"/>
  <c r="AJ21" i="12" s="1"/>
  <c r="AS21" i="12" s="1"/>
  <c r="AS22" i="12" s="1"/>
  <c r="R16" i="12"/>
  <c r="AS16" i="12" s="1"/>
  <c r="AJ22" i="12" s="1"/>
  <c r="S6" i="12" s="1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D17" i="5"/>
  <c r="X16" i="5"/>
  <c r="D16" i="5"/>
  <c r="X15" i="5"/>
  <c r="D15" i="5"/>
  <c r="X14" i="5"/>
  <c r="D14" i="5"/>
  <c r="X13" i="5"/>
  <c r="D13" i="5"/>
  <c r="X12" i="5"/>
  <c r="D12" i="5"/>
  <c r="X11" i="5"/>
  <c r="D11" i="5"/>
  <c r="X10" i="5"/>
  <c r="D10" i="5"/>
  <c r="X9" i="5"/>
  <c r="D9" i="5"/>
  <c r="X8" i="5"/>
  <c r="D8" i="5"/>
  <c r="X7" i="5"/>
  <c r="D7" i="5"/>
  <c r="X6" i="5"/>
  <c r="D6" i="5"/>
  <c r="X5" i="5"/>
  <c r="D5" i="5"/>
  <c r="X4" i="5"/>
  <c r="D4" i="5"/>
  <c r="X3" i="5"/>
  <c r="D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htsuji</author>
  </authors>
  <commentList>
    <comment ref="R487" authorId="0" shapeId="0" xr:uid="{00000000-0006-0000-1000-000001000000}">
      <text>
        <r>
          <rPr>
            <sz val="9"/>
            <color indexed="81"/>
            <rFont val="MS P ゴシック"/>
            <family val="3"/>
            <charset val="128"/>
          </rPr>
          <t>指図番号が番号範囲外のため、登録不可
→「90」を改め「HH」にする（KKE了解済み）</t>
        </r>
      </text>
    </comment>
  </commentList>
</comments>
</file>

<file path=xl/sharedStrings.xml><?xml version="1.0" encoding="utf-8"?>
<sst xmlns="http://schemas.openxmlformats.org/spreadsheetml/2006/main" count="8056" uniqueCount="3694">
  <si>
    <t>AA</t>
  </si>
  <si>
    <t>No.</t>
    <phoneticPr fontId="8"/>
  </si>
  <si>
    <t>工種コード</t>
    <phoneticPr fontId="8"/>
  </si>
  <si>
    <t>工種名</t>
    <phoneticPr fontId="8"/>
  </si>
  <si>
    <t>会計科目</t>
    <phoneticPr fontId="8"/>
  </si>
  <si>
    <t>細目コード</t>
    <phoneticPr fontId="8"/>
  </si>
  <si>
    <t>京王建設株式会社</t>
    <rPh sb="0" eb="8">
      <t>ケイオウケンセツカブシキカイシャ</t>
    </rPh>
    <phoneticPr fontId="3"/>
  </si>
  <si>
    <t>工種コード</t>
  </si>
  <si>
    <t>テキスト</t>
  </si>
  <si>
    <t>細目コード</t>
  </si>
  <si>
    <t>細目コードテキスト</t>
    <phoneticPr fontId="20"/>
  </si>
  <si>
    <t>デフォルト
勘定科目コード</t>
    <rPh sb="6" eb="8">
      <t>カンジョウ</t>
    </rPh>
    <rPh sb="8" eb="10">
      <t>カモク</t>
    </rPh>
    <phoneticPr fontId="20"/>
  </si>
  <si>
    <t>S002000000</t>
    <phoneticPr fontId="20"/>
  </si>
  <si>
    <t>デフォルト会社コード</t>
    <rPh sb="5" eb="7">
      <t>カイシャ</t>
    </rPh>
    <phoneticPr fontId="20"/>
  </si>
  <si>
    <t>KKC</t>
    <phoneticPr fontId="20"/>
  </si>
  <si>
    <t>共通仮設工事</t>
  </si>
  <si>
    <t>0000000110</t>
  </si>
  <si>
    <t>AA0001</t>
    <phoneticPr fontId="8"/>
  </si>
  <si>
    <t>準備費</t>
  </si>
  <si>
    <t>AA000101</t>
  </si>
  <si>
    <t>準備費(設計）</t>
  </si>
  <si>
    <t>AA0002</t>
  </si>
  <si>
    <t>仮設物費</t>
  </si>
  <si>
    <t>AA000201</t>
  </si>
  <si>
    <t>仮設物費（設計）</t>
  </si>
  <si>
    <t>AA0003</t>
  </si>
  <si>
    <t>動力用水設備費</t>
  </si>
  <si>
    <t>0000000310</t>
  </si>
  <si>
    <t>AA000301</t>
  </si>
  <si>
    <t>動力用水設備費（設計）</t>
  </si>
  <si>
    <t>AA0004</t>
  </si>
  <si>
    <t>運搬費</t>
  </si>
  <si>
    <t>0000000120</t>
  </si>
  <si>
    <t>AA000401</t>
  </si>
  <si>
    <t>運搬費（設計）</t>
  </si>
  <si>
    <t>AA0005</t>
  </si>
  <si>
    <t>機械器具費</t>
  </si>
  <si>
    <t>0000000320</t>
  </si>
  <si>
    <t>AA000501</t>
  </si>
  <si>
    <t>機械器具費（設計）</t>
  </si>
  <si>
    <t>AA0006</t>
  </si>
  <si>
    <t>隣接養生補修費</t>
  </si>
  <si>
    <t>AA000601</t>
  </si>
  <si>
    <t>隣接養生補修費（設計）</t>
  </si>
  <si>
    <t>AA0007</t>
  </si>
  <si>
    <t>その他の共通仮設費</t>
  </si>
  <si>
    <t>AA000701</t>
  </si>
  <si>
    <t>その他の共通仮設費（設計）</t>
  </si>
  <si>
    <t>BB</t>
  </si>
  <si>
    <t>建物工事</t>
  </si>
  <si>
    <t>0000000130</t>
  </si>
  <si>
    <t>BB0001</t>
  </si>
  <si>
    <t>本体工事</t>
  </si>
  <si>
    <t>BB0002</t>
  </si>
  <si>
    <t>チャージ料</t>
  </si>
  <si>
    <t>BB01</t>
  </si>
  <si>
    <t>直接仮設工事</t>
  </si>
  <si>
    <t>BB0101</t>
  </si>
  <si>
    <t>遣方・墨出費</t>
    <phoneticPr fontId="3"/>
  </si>
  <si>
    <t>BB010101</t>
  </si>
  <si>
    <t>遣方・墨出費（設計）</t>
    <phoneticPr fontId="3"/>
  </si>
  <si>
    <t>BB0102</t>
  </si>
  <si>
    <t>足場費</t>
  </si>
  <si>
    <t>BB010201</t>
  </si>
  <si>
    <t>足場費（設計）</t>
  </si>
  <si>
    <t>BB0103</t>
  </si>
  <si>
    <t>災害防止施設費</t>
  </si>
  <si>
    <t>BB010301</t>
  </si>
  <si>
    <t>災害防止施設費（設計）</t>
  </si>
  <si>
    <t>BB0104</t>
  </si>
  <si>
    <t>養生費</t>
  </si>
  <si>
    <t>BB010401</t>
  </si>
  <si>
    <t>養生費（設計）</t>
  </si>
  <si>
    <t>BB0105</t>
  </si>
  <si>
    <t>片付・清掃費</t>
    <phoneticPr fontId="3"/>
  </si>
  <si>
    <t>BB010501</t>
  </si>
  <si>
    <t>片付・清掃費（設計）</t>
    <phoneticPr fontId="3"/>
  </si>
  <si>
    <t>BB0106</t>
  </si>
  <si>
    <t>その他の直接仮設費</t>
  </si>
  <si>
    <t>BB010601</t>
  </si>
  <si>
    <t>その他の直接仮設費（設計）</t>
  </si>
  <si>
    <t>BB02</t>
  </si>
  <si>
    <t>土工事業工事</t>
  </si>
  <si>
    <t>BB0201</t>
  </si>
  <si>
    <t>土工事</t>
  </si>
  <si>
    <t>BB020101</t>
  </si>
  <si>
    <t>土工事（設計）</t>
  </si>
  <si>
    <t>BB0202</t>
  </si>
  <si>
    <t>山留工事</t>
  </si>
  <si>
    <t>BB020201</t>
  </si>
  <si>
    <t>山留工事（設計）</t>
  </si>
  <si>
    <t>BB0203</t>
  </si>
  <si>
    <t>杭打工事</t>
  </si>
  <si>
    <t>BB020301</t>
  </si>
  <si>
    <t>杭打工事（設計）</t>
  </si>
  <si>
    <t>BB03</t>
  </si>
  <si>
    <t>躯体工事</t>
  </si>
  <si>
    <t>BB0301</t>
  </si>
  <si>
    <t>コンクリート工事</t>
  </si>
  <si>
    <t>BB030101</t>
  </si>
  <si>
    <t>コンクリート工事（設計）</t>
  </si>
  <si>
    <t>BB0302</t>
  </si>
  <si>
    <t>型枠工事</t>
  </si>
  <si>
    <t>BB030201</t>
  </si>
  <si>
    <t>型枠工事（設計）</t>
  </si>
  <si>
    <t>BB0303</t>
  </si>
  <si>
    <t>鉄筋工事</t>
  </si>
  <si>
    <t>BB030301</t>
  </si>
  <si>
    <t>鉄筋工事（設計）</t>
  </si>
  <si>
    <t>BB0304</t>
  </si>
  <si>
    <t>鉄骨工事</t>
  </si>
  <si>
    <t>BB030401</t>
  </si>
  <si>
    <t>鉄骨工事（設計）</t>
  </si>
  <si>
    <t>BB0305</t>
  </si>
  <si>
    <t>ＰＣ板工事</t>
  </si>
  <si>
    <t>BB030501</t>
  </si>
  <si>
    <t>ＰＣ板工事（設計）</t>
  </si>
  <si>
    <t>BB0306</t>
  </si>
  <si>
    <t>耐火被覆工事</t>
  </si>
  <si>
    <t>BB030601</t>
  </si>
  <si>
    <t>耐火被覆工事（設計）</t>
  </si>
  <si>
    <t>BB04</t>
  </si>
  <si>
    <t>仕上工事</t>
  </si>
  <si>
    <t>BB0401</t>
  </si>
  <si>
    <t>組積工事</t>
  </si>
  <si>
    <t>BB040101</t>
  </si>
  <si>
    <t>組積工事（設計）</t>
  </si>
  <si>
    <t>BB0402</t>
  </si>
  <si>
    <t>防水工事</t>
  </si>
  <si>
    <t>BB040201</t>
  </si>
  <si>
    <t>防水工事（設計）</t>
  </si>
  <si>
    <t>BB0403</t>
  </si>
  <si>
    <t>石．擬石工事</t>
  </si>
  <si>
    <t>BB040301</t>
  </si>
  <si>
    <t>石．擬石工事（設計）</t>
  </si>
  <si>
    <t>BB0404</t>
  </si>
  <si>
    <t>タイル工事</t>
  </si>
  <si>
    <t>BB040401</t>
  </si>
  <si>
    <t>タイル工事（設計）</t>
  </si>
  <si>
    <t>BB0405</t>
  </si>
  <si>
    <t>木工事</t>
  </si>
  <si>
    <t>BB040501</t>
  </si>
  <si>
    <t>木工事（設計）</t>
  </si>
  <si>
    <t>BB0406</t>
  </si>
  <si>
    <t>屋根工事</t>
  </si>
  <si>
    <t>BB040601</t>
  </si>
  <si>
    <t>屋根工事（設計）</t>
  </si>
  <si>
    <t>BB0407</t>
  </si>
  <si>
    <t>金属工事</t>
  </si>
  <si>
    <t>BB040701</t>
  </si>
  <si>
    <t>金属工事（設計）</t>
  </si>
  <si>
    <t>BB0408</t>
  </si>
  <si>
    <t>左官工事</t>
  </si>
  <si>
    <t>BB040801</t>
  </si>
  <si>
    <t>左官工事（設計）</t>
  </si>
  <si>
    <t>BB0409</t>
  </si>
  <si>
    <t>木製建具工事</t>
  </si>
  <si>
    <t>BB040901</t>
  </si>
  <si>
    <t>木製建具工事（設計）</t>
  </si>
  <si>
    <t>BB0410</t>
  </si>
  <si>
    <t>金属製建具工事</t>
  </si>
  <si>
    <t>BB041001</t>
  </si>
  <si>
    <t>金属製建具工事（設計）</t>
  </si>
  <si>
    <t>BB0411</t>
  </si>
  <si>
    <t>硝子工事</t>
  </si>
  <si>
    <t>BB041101</t>
  </si>
  <si>
    <t>硝子工事（設計）</t>
  </si>
  <si>
    <t>BB0412</t>
  </si>
  <si>
    <t>塗装工事</t>
  </si>
  <si>
    <t>BB041201</t>
  </si>
  <si>
    <t>塗装工事（設計）</t>
  </si>
  <si>
    <t>BB0413</t>
  </si>
  <si>
    <t>内装工事</t>
  </si>
  <si>
    <t>BB041301</t>
  </si>
  <si>
    <t>内装工事（設計）</t>
  </si>
  <si>
    <t>BB0414</t>
  </si>
  <si>
    <t>雑工事</t>
  </si>
  <si>
    <t>BB041401</t>
  </si>
  <si>
    <t>雑工事（設計）</t>
  </si>
  <si>
    <t>BB0415</t>
  </si>
  <si>
    <t>検査費</t>
  </si>
  <si>
    <t>BB05</t>
  </si>
  <si>
    <t>BB0501</t>
  </si>
  <si>
    <t>Ｇ．ＣＡＤ工事</t>
  </si>
  <si>
    <t>BB0502</t>
  </si>
  <si>
    <t>Ｇ．ＣＡＤ外工事</t>
  </si>
  <si>
    <t>BB0503</t>
  </si>
  <si>
    <t>標準仮設</t>
  </si>
  <si>
    <t>BB0504</t>
  </si>
  <si>
    <t>特殊仮設</t>
  </si>
  <si>
    <t>BB0505</t>
  </si>
  <si>
    <t>外部給排水工事</t>
  </si>
  <si>
    <t>BB0506</t>
  </si>
  <si>
    <t>ガス工事</t>
  </si>
  <si>
    <t>BB0507</t>
  </si>
  <si>
    <t>電気工事（特殊工事）</t>
  </si>
  <si>
    <t>BB0508</t>
  </si>
  <si>
    <t>地盤改良工事</t>
  </si>
  <si>
    <t>BB0509</t>
  </si>
  <si>
    <t>BB0510</t>
  </si>
  <si>
    <t>BB06</t>
  </si>
  <si>
    <t>設計調査費</t>
  </si>
  <si>
    <t>BB0601</t>
  </si>
  <si>
    <t>設計料</t>
  </si>
  <si>
    <t>BB0602</t>
  </si>
  <si>
    <t>地盤調査</t>
  </si>
  <si>
    <t>BB0603</t>
  </si>
  <si>
    <t>敷地調査</t>
  </si>
  <si>
    <t>BB0604</t>
  </si>
  <si>
    <t>コーディネート料</t>
  </si>
  <si>
    <t>BB0605</t>
  </si>
  <si>
    <t>紹介料</t>
  </si>
  <si>
    <t>BB07</t>
  </si>
  <si>
    <t>付帯工事</t>
  </si>
  <si>
    <t>BB0701</t>
  </si>
  <si>
    <t>解体工事</t>
  </si>
  <si>
    <t>BB0702</t>
  </si>
  <si>
    <t>外構工事</t>
  </si>
  <si>
    <t>BB0703</t>
  </si>
  <si>
    <t>照明器具工事</t>
  </si>
  <si>
    <t>BB0704</t>
  </si>
  <si>
    <t>空調工事</t>
  </si>
  <si>
    <t>BB99</t>
  </si>
  <si>
    <t>小工事予算</t>
  </si>
  <si>
    <t>BBTT01</t>
  </si>
  <si>
    <t>戻入人件費</t>
  </si>
  <si>
    <t>C00006</t>
  </si>
  <si>
    <t>カーテン工事</t>
  </si>
  <si>
    <t>C0000601</t>
  </si>
  <si>
    <t>カーテン工事（設計）</t>
  </si>
  <si>
    <t>C003</t>
  </si>
  <si>
    <t/>
  </si>
  <si>
    <t>C00301</t>
  </si>
  <si>
    <t>鉄筋工事材料費</t>
  </si>
  <si>
    <t>C0030101</t>
  </si>
  <si>
    <t>鉄筋材異型鉄筋</t>
  </si>
  <si>
    <t>CC</t>
  </si>
  <si>
    <t>設備工事</t>
  </si>
  <si>
    <t>CC0001</t>
  </si>
  <si>
    <t>電気設備工事</t>
  </si>
  <si>
    <t>CC000101</t>
  </si>
  <si>
    <t>電気設備工事（設計）</t>
  </si>
  <si>
    <t>CC0002</t>
  </si>
  <si>
    <t>給排水衛生設備工事</t>
  </si>
  <si>
    <t>CC000201</t>
  </si>
  <si>
    <t>給排水衛生設備工事（設計）</t>
  </si>
  <si>
    <t>CC0003</t>
  </si>
  <si>
    <t>空気調和設備工事</t>
  </si>
  <si>
    <t>CC000301</t>
  </si>
  <si>
    <t>空気調和設備工事（設計）</t>
  </si>
  <si>
    <t>CC0004</t>
  </si>
  <si>
    <t>昇降機設備工事</t>
  </si>
  <si>
    <t>CC000401</t>
  </si>
  <si>
    <t>昇降機設備工事（設計）</t>
  </si>
  <si>
    <t>CC0005</t>
  </si>
  <si>
    <t>その他の設備工事</t>
  </si>
  <si>
    <t>CC000501</t>
  </si>
  <si>
    <t>その他の設備工事（設計）</t>
  </si>
  <si>
    <t>DD</t>
  </si>
  <si>
    <t>EE</t>
  </si>
  <si>
    <t>FF</t>
  </si>
  <si>
    <t>追加付込工事</t>
  </si>
  <si>
    <t>GG</t>
  </si>
  <si>
    <t>モデルルーム</t>
  </si>
  <si>
    <t>HH</t>
  </si>
  <si>
    <t>ＪＶ出資金当社分担分</t>
  </si>
  <si>
    <t>JJ</t>
  </si>
  <si>
    <t>共通仮設費</t>
  </si>
  <si>
    <t>JJ01</t>
  </si>
  <si>
    <t>JJ0101</t>
  </si>
  <si>
    <t>準備費材</t>
  </si>
  <si>
    <t>JJ0102</t>
  </si>
  <si>
    <t>準備費労</t>
  </si>
  <si>
    <t>JJ0103</t>
  </si>
  <si>
    <t>準備費外</t>
  </si>
  <si>
    <t>JJ0104</t>
  </si>
  <si>
    <t>準備費機</t>
  </si>
  <si>
    <t>JJ0105</t>
  </si>
  <si>
    <t>準備費仮</t>
  </si>
  <si>
    <t>JJ0106</t>
  </si>
  <si>
    <t>準備費法</t>
  </si>
  <si>
    <t>JJ02</t>
  </si>
  <si>
    <t>JJ0201</t>
  </si>
  <si>
    <t>仮設物費材</t>
  </si>
  <si>
    <t>JJ0202</t>
  </si>
  <si>
    <t>仮設物費労</t>
  </si>
  <si>
    <t>JJ0203</t>
  </si>
  <si>
    <t>仮設物費外</t>
  </si>
  <si>
    <t>JJ0204</t>
  </si>
  <si>
    <t>仮設物費機</t>
  </si>
  <si>
    <t>JJ0205</t>
  </si>
  <si>
    <t>仮設物費仮</t>
  </si>
  <si>
    <t>JJ0206</t>
  </si>
  <si>
    <t>仮設物費法</t>
  </si>
  <si>
    <t>JJ03</t>
  </si>
  <si>
    <t>安全費</t>
  </si>
  <si>
    <t>JJ0301</t>
  </si>
  <si>
    <t>安全費材</t>
  </si>
  <si>
    <t>JJ0302</t>
  </si>
  <si>
    <t>安全費労</t>
  </si>
  <si>
    <t>JJ0303</t>
  </si>
  <si>
    <t>安全費外</t>
  </si>
  <si>
    <t>JJ0304</t>
  </si>
  <si>
    <t>安全費機</t>
  </si>
  <si>
    <t>JJ0305</t>
  </si>
  <si>
    <t>安全費仮</t>
  </si>
  <si>
    <t>JJ0306</t>
  </si>
  <si>
    <t>安全費法</t>
  </si>
  <si>
    <t>JJ04</t>
  </si>
  <si>
    <t>JJ0401</t>
  </si>
  <si>
    <t>機械器具費材</t>
  </si>
  <si>
    <t>JJ0402</t>
  </si>
  <si>
    <t>機械器具費労</t>
  </si>
  <si>
    <t>JJ0403</t>
  </si>
  <si>
    <t>機械器具費外</t>
  </si>
  <si>
    <t>JJ0404</t>
  </si>
  <si>
    <t>機械器具費機</t>
  </si>
  <si>
    <t>JJ0405</t>
  </si>
  <si>
    <t>機械器具費仮</t>
  </si>
  <si>
    <t>JJ0406</t>
  </si>
  <si>
    <t>機械器具費法</t>
  </si>
  <si>
    <t>JJ05</t>
  </si>
  <si>
    <t>JJ0501</t>
  </si>
  <si>
    <t>運搬費材</t>
  </si>
  <si>
    <t>JJ0502</t>
  </si>
  <si>
    <t>運搬費労</t>
  </si>
  <si>
    <t>JJ0503</t>
  </si>
  <si>
    <t>運搬費外</t>
  </si>
  <si>
    <t>JJ0504</t>
  </si>
  <si>
    <t>運搬費機</t>
  </si>
  <si>
    <t>JJ0505</t>
  </si>
  <si>
    <t>運搬費仮</t>
  </si>
  <si>
    <t>JJ0506</t>
  </si>
  <si>
    <t>運搬費法</t>
  </si>
  <si>
    <t>JJ06</t>
  </si>
  <si>
    <t>調査・試験費</t>
  </si>
  <si>
    <t>JJ0601</t>
  </si>
  <si>
    <t>調査・試験費材</t>
  </si>
  <si>
    <t>JJ0602</t>
  </si>
  <si>
    <t>調査・試験費労</t>
  </si>
  <si>
    <t>JJ0603</t>
  </si>
  <si>
    <t>調査・試験費外</t>
  </si>
  <si>
    <t>JJ0604</t>
  </si>
  <si>
    <t>調査・試験費機</t>
  </si>
  <si>
    <t>JJ0605</t>
  </si>
  <si>
    <t>調査・試験費仮</t>
  </si>
  <si>
    <t>JJ0606</t>
  </si>
  <si>
    <t>調査・試験費法</t>
  </si>
  <si>
    <t>JJ0701</t>
  </si>
  <si>
    <t>臨時人件費材</t>
  </si>
  <si>
    <t>0000000270</t>
  </si>
  <si>
    <t>JJ0702</t>
  </si>
  <si>
    <t>臨時人件費労</t>
  </si>
  <si>
    <t>JJ0703</t>
  </si>
  <si>
    <t>臨時人件費外</t>
  </si>
  <si>
    <t>JJ0706</t>
  </si>
  <si>
    <t>臨時人件費法</t>
  </si>
  <si>
    <t>JJ0801</t>
  </si>
  <si>
    <t>モーターカー損料（材）</t>
  </si>
  <si>
    <t>JJ0802</t>
  </si>
  <si>
    <t>モーターカー損料（労）</t>
  </si>
  <si>
    <t>JJ0803</t>
  </si>
  <si>
    <t>モーターカー損料（外）</t>
  </si>
  <si>
    <t>JJ0804</t>
  </si>
  <si>
    <t>モーターカー損料（経費）</t>
  </si>
  <si>
    <t>JJ21</t>
  </si>
  <si>
    <t>材料費</t>
  </si>
  <si>
    <t>JJ22</t>
  </si>
  <si>
    <t>労務費</t>
  </si>
  <si>
    <t>JJ23</t>
  </si>
  <si>
    <t>外注費</t>
  </si>
  <si>
    <t>JJ2301</t>
  </si>
  <si>
    <t>人件費戻入</t>
  </si>
  <si>
    <t>JJ2302</t>
  </si>
  <si>
    <t>労災メリット戻入</t>
  </si>
  <si>
    <t>JJ2303</t>
  </si>
  <si>
    <t>その他の戻入</t>
  </si>
  <si>
    <t>JJ2304</t>
  </si>
  <si>
    <t>関連工事振替</t>
  </si>
  <si>
    <t>JJ2305</t>
  </si>
  <si>
    <t>進行基準調整額</t>
  </si>
  <si>
    <t>JJ2306</t>
  </si>
  <si>
    <t>受注工事損失引当額</t>
  </si>
  <si>
    <t>JJ2308</t>
  </si>
  <si>
    <t>JJ2309</t>
  </si>
  <si>
    <t>JJ24</t>
  </si>
  <si>
    <t>機械等経費</t>
  </si>
  <si>
    <t>KK</t>
  </si>
  <si>
    <t>直接工事費</t>
  </si>
  <si>
    <t>KK0204</t>
  </si>
  <si>
    <t>【使用不可】運搬工機</t>
  </si>
  <si>
    <t>KKA1</t>
  </si>
  <si>
    <t>土工</t>
  </si>
  <si>
    <t>KKA101</t>
  </si>
  <si>
    <t>土工材</t>
  </si>
  <si>
    <t>KKA102</t>
  </si>
  <si>
    <t>土工労</t>
  </si>
  <si>
    <t>KKA103</t>
  </si>
  <si>
    <t>土工外</t>
  </si>
  <si>
    <t>KKA104</t>
  </si>
  <si>
    <t>土工機</t>
  </si>
  <si>
    <t>KKA105</t>
  </si>
  <si>
    <t>土工仮</t>
  </si>
  <si>
    <t>KKA106</t>
  </si>
  <si>
    <t>土工法</t>
  </si>
  <si>
    <t>KKA2</t>
  </si>
  <si>
    <t>法面工</t>
  </si>
  <si>
    <t>KKA201</t>
  </si>
  <si>
    <t>法面工材</t>
  </si>
  <si>
    <t>KKA202</t>
  </si>
  <si>
    <t>法面工労</t>
  </si>
  <si>
    <t>KKA203</t>
  </si>
  <si>
    <t>法面工外</t>
  </si>
  <si>
    <t>KKA204</t>
  </si>
  <si>
    <t>法面工機</t>
  </si>
  <si>
    <t>KKA205</t>
  </si>
  <si>
    <t>法面工仮</t>
  </si>
  <si>
    <t>KKA206</t>
  </si>
  <si>
    <t>法面工法</t>
  </si>
  <si>
    <t>KKB1</t>
  </si>
  <si>
    <t>地盤改良工</t>
  </si>
  <si>
    <t>KKB101</t>
  </si>
  <si>
    <t>地盤改良工材</t>
  </si>
  <si>
    <t>KKB102</t>
  </si>
  <si>
    <t>地盤改良工労</t>
  </si>
  <si>
    <t>KKB103</t>
  </si>
  <si>
    <t>地盤改良工外</t>
  </si>
  <si>
    <t>KKB104</t>
  </si>
  <si>
    <t>地盤改良工機</t>
  </si>
  <si>
    <t>KKB105</t>
  </si>
  <si>
    <t>地盤改良工仮</t>
  </si>
  <si>
    <t>KKB106</t>
  </si>
  <si>
    <t>地盤改良工法</t>
  </si>
  <si>
    <t>KKB2</t>
  </si>
  <si>
    <t>基礎工</t>
  </si>
  <si>
    <t>KKB201</t>
  </si>
  <si>
    <t>基礎工材</t>
  </si>
  <si>
    <t>KKB202</t>
  </si>
  <si>
    <t>基礎工労</t>
  </si>
  <si>
    <t>KKB203</t>
  </si>
  <si>
    <t>基礎工外</t>
  </si>
  <si>
    <t>KKB204</t>
  </si>
  <si>
    <t>基礎工機</t>
  </si>
  <si>
    <t>KKB205</t>
  </si>
  <si>
    <t>基礎工仮</t>
  </si>
  <si>
    <t>KKB206</t>
  </si>
  <si>
    <t>基礎工法</t>
  </si>
  <si>
    <t>KKB301</t>
  </si>
  <si>
    <t>安定処理工材</t>
  </si>
  <si>
    <t>KKB302</t>
  </si>
  <si>
    <t>安定処理工労</t>
  </si>
  <si>
    <t>KKB303</t>
  </si>
  <si>
    <t>安定処理工外</t>
  </si>
  <si>
    <t>KKB304</t>
  </si>
  <si>
    <t>安定処理工機</t>
  </si>
  <si>
    <t>KKB305</t>
  </si>
  <si>
    <t>安定処理工仮</t>
  </si>
  <si>
    <t>KKB306</t>
  </si>
  <si>
    <t>安定処理工法</t>
  </si>
  <si>
    <t>KKC1</t>
  </si>
  <si>
    <t>擁壁工</t>
  </si>
  <si>
    <t>KKC101</t>
  </si>
  <si>
    <t>擁壁工材</t>
  </si>
  <si>
    <t>KKC102</t>
  </si>
  <si>
    <t>擁壁工労</t>
  </si>
  <si>
    <t>KKC103</t>
  </si>
  <si>
    <t>擁壁工外</t>
  </si>
  <si>
    <t>KKC104</t>
  </si>
  <si>
    <t>擁壁工機</t>
  </si>
  <si>
    <t>KKC105</t>
  </si>
  <si>
    <t>擁壁工仮</t>
  </si>
  <si>
    <t>KKC106</t>
  </si>
  <si>
    <t>擁壁工法</t>
  </si>
  <si>
    <t>KKC2</t>
  </si>
  <si>
    <t>フ゛ロック積工</t>
  </si>
  <si>
    <t>KKC201</t>
  </si>
  <si>
    <t>フ゛ロック積工材</t>
  </si>
  <si>
    <t>KKC202</t>
  </si>
  <si>
    <t>フ゛ロック積工労</t>
  </si>
  <si>
    <t>KKC203</t>
  </si>
  <si>
    <t>フ゛ロック積工外</t>
  </si>
  <si>
    <t>KKC204</t>
  </si>
  <si>
    <t>フ゛ロック積工機</t>
  </si>
  <si>
    <t>KKC205</t>
  </si>
  <si>
    <t>フ゛ロック積工仮</t>
  </si>
  <si>
    <t>KKC206</t>
  </si>
  <si>
    <t>フ゛ロック積工法</t>
  </si>
  <si>
    <t>KKC301</t>
  </si>
  <si>
    <t>間知ブロック積工材</t>
  </si>
  <si>
    <t>KKC302</t>
  </si>
  <si>
    <t>間知ブロック積工労</t>
  </si>
  <si>
    <t>KKC303</t>
  </si>
  <si>
    <t>間知ブロック積工外</t>
  </si>
  <si>
    <t>KKC304</t>
  </si>
  <si>
    <t>間知ブロック積工機</t>
  </si>
  <si>
    <t>KKC305</t>
  </si>
  <si>
    <t>間知ブロック積工仮</t>
  </si>
  <si>
    <t>KKC306</t>
  </si>
  <si>
    <t>間知ブロック積工法</t>
  </si>
  <si>
    <t>KKC401</t>
  </si>
  <si>
    <t>空洞ブロック積工材</t>
  </si>
  <si>
    <t>KKC402</t>
  </si>
  <si>
    <t>空洞ブロック積工労</t>
  </si>
  <si>
    <t>KKC403</t>
  </si>
  <si>
    <t>空洞ブロック積工外</t>
  </si>
  <si>
    <t>KKC404</t>
  </si>
  <si>
    <t>空洞ブロック積工機</t>
  </si>
  <si>
    <t>KKC405</t>
  </si>
  <si>
    <t>空洞ブロック積工仮</t>
  </si>
  <si>
    <t>KKC406</t>
  </si>
  <si>
    <t>空洞ブロック積工法</t>
  </si>
  <si>
    <t>KKC501</t>
  </si>
  <si>
    <t>その他のブロック積工材</t>
  </si>
  <si>
    <t>KKC502</t>
  </si>
  <si>
    <t>その他のブロック積工労</t>
  </si>
  <si>
    <t>KKC503</t>
  </si>
  <si>
    <t>その他のブロック積工外</t>
  </si>
  <si>
    <t>KKC504</t>
  </si>
  <si>
    <t>その他のブロック積工機</t>
  </si>
  <si>
    <t>KKC505</t>
  </si>
  <si>
    <t>その他のブロック積工仮</t>
  </si>
  <si>
    <t>KKC506</t>
  </si>
  <si>
    <t>その他のブロック積工法</t>
  </si>
  <si>
    <t>KKD1</t>
  </si>
  <si>
    <t>管渠工</t>
  </si>
  <si>
    <t>KKD101</t>
  </si>
  <si>
    <t>管渠工材</t>
  </si>
  <si>
    <t>KKD102</t>
  </si>
  <si>
    <t>管渠工労</t>
  </si>
  <si>
    <t>KKD103</t>
  </si>
  <si>
    <t>管渠工外</t>
  </si>
  <si>
    <t>KKD104</t>
  </si>
  <si>
    <t>管渠工機</t>
  </si>
  <si>
    <t>KKD105</t>
  </si>
  <si>
    <t>管渠工仮</t>
  </si>
  <si>
    <t>KKD106</t>
  </si>
  <si>
    <t>管渠工法</t>
  </si>
  <si>
    <t>KKD2</t>
  </si>
  <si>
    <t>開渠工</t>
  </si>
  <si>
    <t>KKD201</t>
  </si>
  <si>
    <t>開渠工材</t>
  </si>
  <si>
    <t>KKD202</t>
  </si>
  <si>
    <t>開渠工労</t>
  </si>
  <si>
    <t>KKD203</t>
  </si>
  <si>
    <t>開渠工外</t>
  </si>
  <si>
    <t>KKD204</t>
  </si>
  <si>
    <t>開渠工機</t>
  </si>
  <si>
    <t>KKD205</t>
  </si>
  <si>
    <t>開渠工仮</t>
  </si>
  <si>
    <t>KKD206</t>
  </si>
  <si>
    <t>開渠工法</t>
  </si>
  <si>
    <t>KKD3</t>
  </si>
  <si>
    <t>人孔工</t>
  </si>
  <si>
    <t>KKD301</t>
  </si>
  <si>
    <t>人孔工材</t>
  </si>
  <si>
    <t>KKD302</t>
  </si>
  <si>
    <t>人孔工労</t>
  </si>
  <si>
    <t>KKD303</t>
  </si>
  <si>
    <t>人孔工外</t>
  </si>
  <si>
    <t>KKD304</t>
  </si>
  <si>
    <t>人孔工機</t>
  </si>
  <si>
    <t>KKD305</t>
  </si>
  <si>
    <t>人孔工仮</t>
  </si>
  <si>
    <t>KKD306</t>
  </si>
  <si>
    <t>人孔工法</t>
  </si>
  <si>
    <t>KKD4</t>
  </si>
  <si>
    <t>桝工・取付管工</t>
  </si>
  <si>
    <t>KKD401</t>
  </si>
  <si>
    <t>桝工・取付管工材</t>
  </si>
  <si>
    <t>KKD402</t>
  </si>
  <si>
    <t>桝工・取付管工労</t>
  </si>
  <si>
    <t>KKD403</t>
  </si>
  <si>
    <t>桝工・取付管工外</t>
  </si>
  <si>
    <t>KKD404</t>
  </si>
  <si>
    <t>桝工・取付管工機</t>
  </si>
  <si>
    <t>KKD405</t>
  </si>
  <si>
    <t>桝工・取付管工仮</t>
  </si>
  <si>
    <t>KKD406</t>
  </si>
  <si>
    <t>桝工・取付管工法</t>
  </si>
  <si>
    <t>KKD5</t>
  </si>
  <si>
    <t>推進工</t>
  </si>
  <si>
    <t>KKD501</t>
  </si>
  <si>
    <t>推進工材</t>
  </si>
  <si>
    <t>KKD502</t>
  </si>
  <si>
    <t>推進工労</t>
  </si>
  <si>
    <t>KKD503</t>
  </si>
  <si>
    <t>推進工外</t>
  </si>
  <si>
    <t>KKD504</t>
  </si>
  <si>
    <t>推進工機</t>
  </si>
  <si>
    <t>KKD505</t>
  </si>
  <si>
    <t>推進工仮</t>
  </si>
  <si>
    <t>KKD506</t>
  </si>
  <si>
    <t>推進工法</t>
  </si>
  <si>
    <t>KKD6</t>
  </si>
  <si>
    <t>立坑工</t>
  </si>
  <si>
    <t>KKD601</t>
  </si>
  <si>
    <t>立坑工材</t>
  </si>
  <si>
    <t>KKD602</t>
  </si>
  <si>
    <t>立坑工労</t>
  </si>
  <si>
    <t>KKD603</t>
  </si>
  <si>
    <t>立坑工外</t>
  </si>
  <si>
    <t>KKD604</t>
  </si>
  <si>
    <t>立坑工機</t>
  </si>
  <si>
    <t>KKD605</t>
  </si>
  <si>
    <t>立坑工仮</t>
  </si>
  <si>
    <t>KKD606</t>
  </si>
  <si>
    <t>立坑工法</t>
  </si>
  <si>
    <t>KKD701</t>
  </si>
  <si>
    <t>汚水排水工材</t>
  </si>
  <si>
    <t>KKD702</t>
  </si>
  <si>
    <t>汚水排水工労</t>
  </si>
  <si>
    <t>KKD703</t>
  </si>
  <si>
    <t>汚水排水工外</t>
  </si>
  <si>
    <t>KKD704</t>
  </si>
  <si>
    <t>汚水排水工機</t>
  </si>
  <si>
    <t>KKD705</t>
  </si>
  <si>
    <t>汚水排水工仮</t>
  </si>
  <si>
    <t>KKD706</t>
  </si>
  <si>
    <t>汚水排水工法</t>
  </si>
  <si>
    <t>KKD801</t>
  </si>
  <si>
    <t>雨水排水工材</t>
  </si>
  <si>
    <t>KKD802</t>
  </si>
  <si>
    <t>雨水排水工労</t>
  </si>
  <si>
    <t>KKD803</t>
  </si>
  <si>
    <t>雨水排水工外</t>
  </si>
  <si>
    <t>KKD804</t>
  </si>
  <si>
    <t>雨水排水工機</t>
  </si>
  <si>
    <t>KKD805</t>
  </si>
  <si>
    <t>雨水排水工仮</t>
  </si>
  <si>
    <t>KKD806</t>
  </si>
  <si>
    <t>雨水排水工法</t>
  </si>
  <si>
    <t>KKE1</t>
  </si>
  <si>
    <t>街築・街渠工</t>
  </si>
  <si>
    <t>KKE101</t>
  </si>
  <si>
    <t>街築・街渠工材</t>
  </si>
  <si>
    <t>KKE102</t>
  </si>
  <si>
    <t>街築・街渠工労</t>
  </si>
  <si>
    <t>KKE103</t>
  </si>
  <si>
    <t>街築・街渠工外</t>
  </si>
  <si>
    <t>KKE104</t>
  </si>
  <si>
    <t>街築・街渠工機</t>
  </si>
  <si>
    <t>KKE105</t>
  </si>
  <si>
    <t>街築・街渠工仮</t>
  </si>
  <si>
    <t>KKE106</t>
  </si>
  <si>
    <t>街築・街渠工法</t>
  </si>
  <si>
    <t>KKE2</t>
  </si>
  <si>
    <t>舗装工</t>
  </si>
  <si>
    <t>KKE201</t>
  </si>
  <si>
    <t>舗装工材</t>
  </si>
  <si>
    <t>KKE202</t>
  </si>
  <si>
    <t>舗装工労</t>
  </si>
  <si>
    <t>KKE203</t>
  </si>
  <si>
    <t>舗装工外</t>
  </si>
  <si>
    <t>KKE204</t>
  </si>
  <si>
    <t>舗装工機</t>
  </si>
  <si>
    <t>KKE205</t>
  </si>
  <si>
    <t>舗装工仮</t>
  </si>
  <si>
    <t>KKE206</t>
  </si>
  <si>
    <t>舗装工法</t>
  </si>
  <si>
    <t>KKE3</t>
  </si>
  <si>
    <t>道路付帯工</t>
  </si>
  <si>
    <t>KKE301</t>
  </si>
  <si>
    <t>道路付帯工材</t>
  </si>
  <si>
    <t>KKE302</t>
  </si>
  <si>
    <t>道路付帯工労</t>
  </si>
  <si>
    <t>KKE303</t>
  </si>
  <si>
    <t>道路付帯工外</t>
  </si>
  <si>
    <t>KKE304</t>
  </si>
  <si>
    <t>道路付帯工機</t>
  </si>
  <si>
    <t>KKE305</t>
  </si>
  <si>
    <t>道路付帯工仮</t>
  </si>
  <si>
    <t>KKE306</t>
  </si>
  <si>
    <t>道路付帯工法</t>
  </si>
  <si>
    <t>KKE4</t>
  </si>
  <si>
    <t>安全施設工</t>
  </si>
  <si>
    <t>KKE401</t>
  </si>
  <si>
    <t>安全施設工材</t>
  </si>
  <si>
    <t>KKE402</t>
  </si>
  <si>
    <t>安全施設工労</t>
  </si>
  <si>
    <t>KKE403</t>
  </si>
  <si>
    <t>安全施設工外</t>
  </si>
  <si>
    <t>KKE404</t>
  </si>
  <si>
    <t>安全施設工機</t>
  </si>
  <si>
    <t>KKE405</t>
  </si>
  <si>
    <t>安全施設工仮</t>
  </si>
  <si>
    <t>KKE406</t>
  </si>
  <si>
    <t>安全施設工法</t>
  </si>
  <si>
    <t>KKF1</t>
  </si>
  <si>
    <t>橋梁工</t>
  </si>
  <si>
    <t>KKF101</t>
  </si>
  <si>
    <t>橋梁工材</t>
  </si>
  <si>
    <t>KKF102</t>
  </si>
  <si>
    <t>橋梁工労</t>
  </si>
  <si>
    <t>KKF103</t>
  </si>
  <si>
    <t>橋梁工外</t>
  </si>
  <si>
    <t>KKF104</t>
  </si>
  <si>
    <t>橋梁工機</t>
  </si>
  <si>
    <t>KKF105</t>
  </si>
  <si>
    <t>橋梁工仮</t>
  </si>
  <si>
    <t>KKF106</t>
  </si>
  <si>
    <t>橋梁工法</t>
  </si>
  <si>
    <t>KKF2</t>
  </si>
  <si>
    <t>橋梁付帯工</t>
  </si>
  <si>
    <t>KKF201</t>
  </si>
  <si>
    <t>橋梁付帯工材</t>
  </si>
  <si>
    <t>KKF202</t>
  </si>
  <si>
    <t>橋梁付帯工労</t>
  </si>
  <si>
    <t>KKF203</t>
  </si>
  <si>
    <t>橋梁付帯工外</t>
  </si>
  <si>
    <t>KKF204</t>
  </si>
  <si>
    <t>橋梁付帯工機</t>
  </si>
  <si>
    <t>KKF205</t>
  </si>
  <si>
    <t>橋梁付帯工仮</t>
  </si>
  <si>
    <t>KKF206</t>
  </si>
  <si>
    <t>橋梁付帯工法</t>
  </si>
  <si>
    <t>KKG1</t>
  </si>
  <si>
    <t>河川工</t>
  </si>
  <si>
    <t>KKG101</t>
  </si>
  <si>
    <t>河川工材</t>
  </si>
  <si>
    <t>KKG102</t>
  </si>
  <si>
    <t>河川工労</t>
  </si>
  <si>
    <t>KKG103</t>
  </si>
  <si>
    <t>河川工外</t>
  </si>
  <si>
    <t>KKG104</t>
  </si>
  <si>
    <t>河川工機</t>
  </si>
  <si>
    <t>KKG105</t>
  </si>
  <si>
    <t>河川工仮</t>
  </si>
  <si>
    <t>KKG106</t>
  </si>
  <si>
    <t>河川工法</t>
  </si>
  <si>
    <t>KKH1</t>
  </si>
  <si>
    <t>レール工</t>
  </si>
  <si>
    <t>KKH101</t>
  </si>
  <si>
    <t>レール工材</t>
  </si>
  <si>
    <t>KKH102</t>
  </si>
  <si>
    <t>レール工労</t>
  </si>
  <si>
    <t>KKH103</t>
  </si>
  <si>
    <t>レール工外</t>
  </si>
  <si>
    <t>KKH104</t>
  </si>
  <si>
    <t>レール工機</t>
  </si>
  <si>
    <t>KKH106</t>
  </si>
  <si>
    <t>レール工法</t>
  </si>
  <si>
    <t>KKH2</t>
  </si>
  <si>
    <t>道床工</t>
  </si>
  <si>
    <t>KKH201</t>
  </si>
  <si>
    <t>道床工材</t>
  </si>
  <si>
    <t>KKH202</t>
  </si>
  <si>
    <t>道床工労</t>
  </si>
  <si>
    <t>KKH203</t>
  </si>
  <si>
    <t>道床工外</t>
  </si>
  <si>
    <t>KKH204</t>
  </si>
  <si>
    <t>道床工機</t>
  </si>
  <si>
    <t>KKH206</t>
  </si>
  <si>
    <t>道床工法</t>
  </si>
  <si>
    <t>KKH3</t>
  </si>
  <si>
    <t>マクラキ゛工</t>
  </si>
  <si>
    <t>KKH301</t>
  </si>
  <si>
    <t>マクラキ゛工材</t>
  </si>
  <si>
    <t>KKH302</t>
  </si>
  <si>
    <t>マクラキ゛工労</t>
  </si>
  <si>
    <t>KKH303</t>
  </si>
  <si>
    <t>マクラキ゛工外</t>
  </si>
  <si>
    <t>KKH304</t>
  </si>
  <si>
    <t>マクラキ゛工機</t>
  </si>
  <si>
    <t>KKH306</t>
  </si>
  <si>
    <t>マクラキ゛工法</t>
  </si>
  <si>
    <t>KKH4</t>
  </si>
  <si>
    <t>分岐器工</t>
  </si>
  <si>
    <t>KKH401</t>
  </si>
  <si>
    <t>分岐器工材</t>
  </si>
  <si>
    <t>KKH402</t>
  </si>
  <si>
    <t>分岐器工労</t>
  </si>
  <si>
    <t>KKH403</t>
  </si>
  <si>
    <t>分岐器工外</t>
  </si>
  <si>
    <t>KKH404</t>
  </si>
  <si>
    <t>分岐器工機</t>
  </si>
  <si>
    <t>KKH406</t>
  </si>
  <si>
    <t>分岐器工法</t>
  </si>
  <si>
    <t>KKH5</t>
  </si>
  <si>
    <t>踏切工</t>
  </si>
  <si>
    <t>KKH501</t>
  </si>
  <si>
    <t>踏切工材</t>
  </si>
  <si>
    <t>KKH502</t>
  </si>
  <si>
    <t>踏切工労</t>
  </si>
  <si>
    <t>KKH503</t>
  </si>
  <si>
    <t>踏切工外</t>
  </si>
  <si>
    <t>KKH504</t>
  </si>
  <si>
    <t>踏切工機</t>
  </si>
  <si>
    <t>KKH506</t>
  </si>
  <si>
    <t>踏切工法</t>
  </si>
  <si>
    <t>KKH6</t>
  </si>
  <si>
    <t>連接軌道工</t>
  </si>
  <si>
    <t>KKH601</t>
  </si>
  <si>
    <t>連接軌道工材</t>
  </si>
  <si>
    <t>KKH602</t>
  </si>
  <si>
    <t>連接軌道工労</t>
  </si>
  <si>
    <t>KKH603</t>
  </si>
  <si>
    <t>連接軌道工外</t>
  </si>
  <si>
    <t>KKH604</t>
  </si>
  <si>
    <t>連接軌道工機</t>
  </si>
  <si>
    <t>KKH605</t>
  </si>
  <si>
    <t>連接軌道工仮</t>
  </si>
  <si>
    <t>KKH606</t>
  </si>
  <si>
    <t>連接軌道工法</t>
  </si>
  <si>
    <t>KKH7</t>
  </si>
  <si>
    <t>軌道付帯工</t>
  </si>
  <si>
    <t>KKH701</t>
  </si>
  <si>
    <t>軌道付帯工材</t>
  </si>
  <si>
    <t>KKH702</t>
  </si>
  <si>
    <t>軌道付帯工労</t>
  </si>
  <si>
    <t>KKH703</t>
  </si>
  <si>
    <t>軌道付帯工外</t>
  </si>
  <si>
    <t>KKH704</t>
  </si>
  <si>
    <t>軌道付帯工機</t>
  </si>
  <si>
    <t>KKH705</t>
  </si>
  <si>
    <t>軌道付帯工仮</t>
  </si>
  <si>
    <t>KKH706</t>
  </si>
  <si>
    <t>軌道付帯工法</t>
  </si>
  <si>
    <t>KKI1</t>
  </si>
  <si>
    <t>植栽工</t>
  </si>
  <si>
    <t>KKI101</t>
  </si>
  <si>
    <t>植栽工材</t>
  </si>
  <si>
    <t>KKI102</t>
  </si>
  <si>
    <t>植栽工労</t>
  </si>
  <si>
    <t>KKI103</t>
  </si>
  <si>
    <t>植栽工外</t>
  </si>
  <si>
    <t>KKI104</t>
  </si>
  <si>
    <t>植栽工機</t>
  </si>
  <si>
    <t>KKI105</t>
  </si>
  <si>
    <t>植栽工仮</t>
  </si>
  <si>
    <t>KKI106</t>
  </si>
  <si>
    <t>植栽工法</t>
  </si>
  <si>
    <t>KKI2</t>
  </si>
  <si>
    <t>公園施設工</t>
  </si>
  <si>
    <t>KKI201</t>
  </si>
  <si>
    <t>公園施設工材</t>
  </si>
  <si>
    <t>KKI202</t>
  </si>
  <si>
    <t>公園施設工労</t>
  </si>
  <si>
    <t>KKI203</t>
  </si>
  <si>
    <t>公園施設工外</t>
  </si>
  <si>
    <t>KKI204</t>
  </si>
  <si>
    <t>公園施設工機</t>
  </si>
  <si>
    <t>KKI205</t>
  </si>
  <si>
    <t>公園施設工仮</t>
  </si>
  <si>
    <t>KKI206</t>
  </si>
  <si>
    <t>公園施設工法</t>
  </si>
  <si>
    <t>KKI3</t>
  </si>
  <si>
    <t>運動施設工</t>
  </si>
  <si>
    <t>KKI301</t>
  </si>
  <si>
    <t>運動施設工材</t>
  </si>
  <si>
    <t>KKI302</t>
  </si>
  <si>
    <t>運動施設工労</t>
  </si>
  <si>
    <t>KKI303</t>
  </si>
  <si>
    <t>運動施設工外</t>
  </si>
  <si>
    <t>KKI304</t>
  </si>
  <si>
    <t>運動施設工機</t>
  </si>
  <si>
    <t>KKI305</t>
  </si>
  <si>
    <t>運動施設工仮</t>
  </si>
  <si>
    <t>KKI306</t>
  </si>
  <si>
    <t>運動施設工法</t>
  </si>
  <si>
    <t>KKI4</t>
  </si>
  <si>
    <t>公共施設工</t>
  </si>
  <si>
    <t>KKI401</t>
  </si>
  <si>
    <t>公共施設工材</t>
  </si>
  <si>
    <t>KKI402</t>
  </si>
  <si>
    <t>公共施設工労</t>
  </si>
  <si>
    <t>KKI403</t>
  </si>
  <si>
    <t>公共施設工外</t>
  </si>
  <si>
    <t>KKI404</t>
  </si>
  <si>
    <t>公共施設工機</t>
  </si>
  <si>
    <t>KKI405</t>
  </si>
  <si>
    <t>公共施設工仮</t>
  </si>
  <si>
    <t>KKI406</t>
  </si>
  <si>
    <t>公共施設工法</t>
  </si>
  <si>
    <t>KKJ1</t>
  </si>
  <si>
    <t>水道管工</t>
  </si>
  <si>
    <t>KKJ101</t>
  </si>
  <si>
    <t>水道管工材</t>
  </si>
  <si>
    <t>KKJ102</t>
  </si>
  <si>
    <t>水道管工労</t>
  </si>
  <si>
    <t>KKJ103</t>
  </si>
  <si>
    <t>水道管工外</t>
  </si>
  <si>
    <t>KKJ104</t>
  </si>
  <si>
    <t>水道管工機</t>
  </si>
  <si>
    <t>KKJ105</t>
  </si>
  <si>
    <t>水道管工仮</t>
  </si>
  <si>
    <t>KKJ106</t>
  </si>
  <si>
    <t>水道管工法</t>
  </si>
  <si>
    <t>KKK1</t>
  </si>
  <si>
    <t>建築工</t>
  </si>
  <si>
    <t>KKK101</t>
  </si>
  <si>
    <t>建築工材</t>
  </si>
  <si>
    <t>KKK102</t>
  </si>
  <si>
    <t>建築工労</t>
  </si>
  <si>
    <t>KKK103</t>
  </si>
  <si>
    <t>建築工外</t>
  </si>
  <si>
    <t>KKK104</t>
  </si>
  <si>
    <t>建築工機</t>
  </si>
  <si>
    <t>KKK105</t>
  </si>
  <si>
    <t>建築工仮</t>
  </si>
  <si>
    <t>KKK106</t>
  </si>
  <si>
    <t>建築工法</t>
  </si>
  <si>
    <t>KKK2</t>
  </si>
  <si>
    <t>塗装工</t>
  </si>
  <si>
    <t>KKK201</t>
  </si>
  <si>
    <t>塗装工材</t>
  </si>
  <si>
    <t>KKK202</t>
  </si>
  <si>
    <t>塗装工労</t>
  </si>
  <si>
    <t>KKK203</t>
  </si>
  <si>
    <t>塗装工外</t>
  </si>
  <si>
    <t>KKK204</t>
  </si>
  <si>
    <t>塗装工機</t>
  </si>
  <si>
    <t>KKK205</t>
  </si>
  <si>
    <t>塗装工仮</t>
  </si>
  <si>
    <t>KKK206</t>
  </si>
  <si>
    <t>塗装工法</t>
  </si>
  <si>
    <t>KKK3</t>
  </si>
  <si>
    <t>外構工</t>
  </si>
  <si>
    <t>KKK301</t>
  </si>
  <si>
    <t>外構工材</t>
  </si>
  <si>
    <t>KKK302</t>
  </si>
  <si>
    <t>外構工労</t>
  </si>
  <si>
    <t>KKK303</t>
  </si>
  <si>
    <t>外構工外</t>
  </si>
  <si>
    <t>KKK304</t>
  </si>
  <si>
    <t>外構工機</t>
  </si>
  <si>
    <t>KKK305</t>
  </si>
  <si>
    <t>外構工仮</t>
  </si>
  <si>
    <t>KKK306</t>
  </si>
  <si>
    <t>外構工法</t>
  </si>
  <si>
    <t>KKL1</t>
  </si>
  <si>
    <t>電気他設備工</t>
  </si>
  <si>
    <t>KKL101</t>
  </si>
  <si>
    <t>電気他設備工材</t>
  </si>
  <si>
    <t>KKL102</t>
  </si>
  <si>
    <t>電気他設備工労</t>
  </si>
  <si>
    <t>KKL103</t>
  </si>
  <si>
    <t>電気他設備工外</t>
  </si>
  <si>
    <t>KKL104</t>
  </si>
  <si>
    <t>電気他設備工機</t>
  </si>
  <si>
    <t>KKL105</t>
  </si>
  <si>
    <t>電気他設備工仮</t>
  </si>
  <si>
    <t>KKL106</t>
  </si>
  <si>
    <t>電気他設備工法</t>
  </si>
  <si>
    <t>KKL2</t>
  </si>
  <si>
    <t>設備工</t>
  </si>
  <si>
    <t>KKL201</t>
  </si>
  <si>
    <t>設備工材</t>
  </si>
  <si>
    <t>KKL202</t>
  </si>
  <si>
    <t>設備工労</t>
  </si>
  <si>
    <t>KKL203</t>
  </si>
  <si>
    <t>設備工外</t>
  </si>
  <si>
    <t>KKL204</t>
  </si>
  <si>
    <t>設備工機</t>
  </si>
  <si>
    <t>KKL205</t>
  </si>
  <si>
    <t>設備工仮</t>
  </si>
  <si>
    <t>KKL206</t>
  </si>
  <si>
    <t>設備工法</t>
  </si>
  <si>
    <t>KKM1</t>
  </si>
  <si>
    <t>移設・撤去工</t>
  </si>
  <si>
    <t>KKM101</t>
  </si>
  <si>
    <t>移設・撤去工材</t>
  </si>
  <si>
    <t>KKM102</t>
  </si>
  <si>
    <t>移設・撤去工労</t>
  </si>
  <si>
    <t>KKM103</t>
  </si>
  <si>
    <t>移設・撤去工外</t>
  </si>
  <si>
    <t>KKM104</t>
  </si>
  <si>
    <t>移設・撤去工機</t>
  </si>
  <si>
    <t>KKM105</t>
  </si>
  <si>
    <t>移設・撤去工仮</t>
  </si>
  <si>
    <t>KKM106</t>
  </si>
  <si>
    <t>移設・撤去工法</t>
  </si>
  <si>
    <t>KKM2</t>
  </si>
  <si>
    <t>撤去工</t>
  </si>
  <si>
    <t>KKM201</t>
  </si>
  <si>
    <t>撤去工材</t>
  </si>
  <si>
    <t>KKM202</t>
  </si>
  <si>
    <t>撤去工労</t>
  </si>
  <si>
    <t>KKM203</t>
  </si>
  <si>
    <t>撤去工外</t>
  </si>
  <si>
    <t>KKM204</t>
  </si>
  <si>
    <t>撤去工機</t>
  </si>
  <si>
    <t>KKM205</t>
  </si>
  <si>
    <t>撤去工仮</t>
  </si>
  <si>
    <t>KKM206</t>
  </si>
  <si>
    <t>撤去工法</t>
  </si>
  <si>
    <t>KKM3</t>
  </si>
  <si>
    <t>移設工</t>
  </si>
  <si>
    <t>KKM301</t>
  </si>
  <si>
    <t>移設工材</t>
  </si>
  <si>
    <t>KKM302</t>
  </si>
  <si>
    <t>移設工労</t>
  </si>
  <si>
    <t>KKM303</t>
  </si>
  <si>
    <t>移設工外</t>
  </si>
  <si>
    <t>KKM304</t>
  </si>
  <si>
    <t>移設工機</t>
  </si>
  <si>
    <t>KKM305</t>
  </si>
  <si>
    <t>移設工仮</t>
  </si>
  <si>
    <t>KKM306</t>
  </si>
  <si>
    <t>移設工法</t>
  </si>
  <si>
    <t>KKN1</t>
  </si>
  <si>
    <t>仮設工</t>
  </si>
  <si>
    <t>KKN101</t>
  </si>
  <si>
    <t>仮設工材</t>
  </si>
  <si>
    <t>KKN102</t>
  </si>
  <si>
    <t>仮設工労</t>
  </si>
  <si>
    <t>KKN103</t>
  </si>
  <si>
    <t>仮設工外</t>
  </si>
  <si>
    <t>KKN104</t>
  </si>
  <si>
    <t>仮設工機</t>
  </si>
  <si>
    <t>KKN105</t>
  </si>
  <si>
    <t>仮設工仮</t>
  </si>
  <si>
    <t>KKN106</t>
  </si>
  <si>
    <t>仮設工法</t>
  </si>
  <si>
    <t>KKN2</t>
  </si>
  <si>
    <t>山留工</t>
  </si>
  <si>
    <t>KKN201</t>
  </si>
  <si>
    <t>山留工材</t>
  </si>
  <si>
    <t>KKN202</t>
  </si>
  <si>
    <t>山留工労</t>
  </si>
  <si>
    <t>KKN203</t>
  </si>
  <si>
    <t>山留工外</t>
  </si>
  <si>
    <t>KKN204</t>
  </si>
  <si>
    <t>山留工機</t>
  </si>
  <si>
    <t>KKN205</t>
  </si>
  <si>
    <t>山留工仮</t>
  </si>
  <si>
    <t>KKN206</t>
  </si>
  <si>
    <t>山留工法</t>
  </si>
  <si>
    <t>KKN3</t>
  </si>
  <si>
    <t>覆工工</t>
  </si>
  <si>
    <t>KKN301</t>
  </si>
  <si>
    <t>覆工工材</t>
  </si>
  <si>
    <t>KKN302</t>
  </si>
  <si>
    <t>覆工工労</t>
  </si>
  <si>
    <t>KKN303</t>
  </si>
  <si>
    <t>覆工工外</t>
  </si>
  <si>
    <t>KKN304</t>
  </si>
  <si>
    <t>覆工工機</t>
  </si>
  <si>
    <t>KKN305</t>
  </si>
  <si>
    <t>覆工工仮</t>
  </si>
  <si>
    <t>KKN306</t>
  </si>
  <si>
    <t>覆工工法</t>
  </si>
  <si>
    <t>KKO1</t>
  </si>
  <si>
    <t>補修・復旧工</t>
  </si>
  <si>
    <t>KKO101</t>
  </si>
  <si>
    <t>補修・復旧工材</t>
  </si>
  <si>
    <t>KKO102</t>
  </si>
  <si>
    <t>補修・復旧工労</t>
  </si>
  <si>
    <t>KKO103</t>
  </si>
  <si>
    <t>補修・復旧工外</t>
  </si>
  <si>
    <t>KKO104</t>
  </si>
  <si>
    <t>補修・復旧工機</t>
  </si>
  <si>
    <t>KKO105</t>
  </si>
  <si>
    <t>補修・復旧工仮</t>
  </si>
  <si>
    <t>KKO106</t>
  </si>
  <si>
    <t>補修・復旧工法</t>
  </si>
  <si>
    <t>KKO2</t>
  </si>
  <si>
    <t>雑工</t>
  </si>
  <si>
    <t>KKO201</t>
  </si>
  <si>
    <t>雑工材</t>
  </si>
  <si>
    <t>KKO202</t>
  </si>
  <si>
    <t>雑工労</t>
  </si>
  <si>
    <t>KKO203</t>
  </si>
  <si>
    <t>雑工外</t>
  </si>
  <si>
    <t>KKO204</t>
  </si>
  <si>
    <t>雑工機</t>
  </si>
  <si>
    <t>KKO205</t>
  </si>
  <si>
    <t>雑工仮</t>
  </si>
  <si>
    <t>KKO206</t>
  </si>
  <si>
    <t>雑工法</t>
  </si>
  <si>
    <t>KKO3</t>
  </si>
  <si>
    <t>共通工</t>
  </si>
  <si>
    <t>KKO301</t>
  </si>
  <si>
    <t>共通工材</t>
  </si>
  <si>
    <t>KKO302</t>
  </si>
  <si>
    <t>共通工労</t>
  </si>
  <si>
    <t>KKO303</t>
  </si>
  <si>
    <t>共通工外</t>
  </si>
  <si>
    <t>KKO304</t>
  </si>
  <si>
    <t>共通工機</t>
  </si>
  <si>
    <t>KKO305</t>
  </si>
  <si>
    <t>共通工仮</t>
  </si>
  <si>
    <t>KKO306</t>
  </si>
  <si>
    <t>共通工法</t>
  </si>
  <si>
    <t>KKQ1</t>
  </si>
  <si>
    <t>外注経費</t>
  </si>
  <si>
    <t>KKQ101</t>
  </si>
  <si>
    <t>外注経費材</t>
  </si>
  <si>
    <t>KKQ102</t>
  </si>
  <si>
    <t>外注経費労</t>
  </si>
  <si>
    <t>KKQ103</t>
  </si>
  <si>
    <t>外注経費外</t>
  </si>
  <si>
    <t>KKQ104</t>
  </si>
  <si>
    <t>外注経費機</t>
  </si>
  <si>
    <t>KKQ105</t>
  </si>
  <si>
    <t>外注経費仮</t>
  </si>
  <si>
    <t>KKQ106</t>
  </si>
  <si>
    <t>外注経費法</t>
  </si>
  <si>
    <t>KKZ</t>
  </si>
  <si>
    <t>原価削減目標</t>
  </si>
  <si>
    <t>LLM106</t>
  </si>
  <si>
    <t>S</t>
  </si>
  <si>
    <t>損料収入戻入</t>
  </si>
  <si>
    <t>SS</t>
  </si>
  <si>
    <t>進行基準計算用</t>
  </si>
  <si>
    <t>SS01</t>
  </si>
  <si>
    <t>進行基準計算調整用</t>
  </si>
  <si>
    <t>TT</t>
  </si>
  <si>
    <t>経費</t>
  </si>
  <si>
    <t>TT00</t>
  </si>
  <si>
    <t>現場経費</t>
  </si>
  <si>
    <t>TT01</t>
  </si>
  <si>
    <t>人件費</t>
  </si>
  <si>
    <t>0000000240</t>
  </si>
  <si>
    <t>TT0101</t>
  </si>
  <si>
    <t>次長</t>
  </si>
  <si>
    <t>TT010101</t>
  </si>
  <si>
    <t>人件費（計画）</t>
  </si>
  <si>
    <t>TT010102</t>
  </si>
  <si>
    <t>人件費（意匠）</t>
  </si>
  <si>
    <t>TT010103</t>
  </si>
  <si>
    <t>人件費（設備）</t>
  </si>
  <si>
    <t>TT010104</t>
  </si>
  <si>
    <t>人件費（構造）</t>
  </si>
  <si>
    <t>TT010105</t>
  </si>
  <si>
    <t>人件費（内監）</t>
  </si>
  <si>
    <t>TT0102</t>
  </si>
  <si>
    <t>課長</t>
  </si>
  <si>
    <t>TT0103</t>
  </si>
  <si>
    <t>工事長</t>
  </si>
  <si>
    <t>TT0104</t>
  </si>
  <si>
    <t>主任</t>
  </si>
  <si>
    <t>TT0105</t>
  </si>
  <si>
    <t>技術員</t>
  </si>
  <si>
    <t>TT0106</t>
  </si>
  <si>
    <t>現場雇員</t>
  </si>
  <si>
    <t>0000000219</t>
  </si>
  <si>
    <t>TT0107</t>
  </si>
  <si>
    <t>臨時職員費</t>
  </si>
  <si>
    <t>TT02</t>
  </si>
  <si>
    <t>0000000510</t>
  </si>
  <si>
    <t>TT0201</t>
  </si>
  <si>
    <t>事務用品費</t>
    <phoneticPr fontId="8"/>
  </si>
  <si>
    <t>TT020101</t>
  </si>
  <si>
    <t>事務用品費（設計）</t>
  </si>
  <si>
    <t>TT0202</t>
  </si>
  <si>
    <t>通信運搬費</t>
  </si>
  <si>
    <t>0000000520</t>
  </si>
  <si>
    <t>TT020201</t>
  </si>
  <si>
    <t>通信運搬費（設計）</t>
  </si>
  <si>
    <t>TT0203</t>
  </si>
  <si>
    <t>旅費交通費</t>
  </si>
  <si>
    <t>0000000530</t>
  </si>
  <si>
    <t>TT020301</t>
  </si>
  <si>
    <t>旅費交通費（設計）</t>
  </si>
  <si>
    <t>TT0204</t>
  </si>
  <si>
    <t>水道光熱費</t>
  </si>
  <si>
    <t>TT0205</t>
  </si>
  <si>
    <t>会議費</t>
  </si>
  <si>
    <t>0000000540</t>
  </si>
  <si>
    <t>TT020501</t>
  </si>
  <si>
    <t>TT0206</t>
  </si>
  <si>
    <t>交際費</t>
  </si>
  <si>
    <t>0000000550</t>
  </si>
  <si>
    <t>TT0207</t>
  </si>
  <si>
    <t>雑費</t>
  </si>
  <si>
    <t>0000000790</t>
  </si>
  <si>
    <t>TT020701</t>
  </si>
  <si>
    <t>雑費（設計）</t>
  </si>
  <si>
    <t>TT0208</t>
  </si>
  <si>
    <t>寄付金</t>
  </si>
  <si>
    <t>0000000560</t>
  </si>
  <si>
    <t>TT0209</t>
  </si>
  <si>
    <t>諸会費</t>
  </si>
  <si>
    <t>0000000570</t>
  </si>
  <si>
    <t>TT0210</t>
  </si>
  <si>
    <t>TT0211</t>
  </si>
  <si>
    <t>地代家賃</t>
  </si>
  <si>
    <t>0000000430</t>
  </si>
  <si>
    <t>TT0212</t>
  </si>
  <si>
    <t>燃料費</t>
  </si>
  <si>
    <t>0000000330</t>
  </si>
  <si>
    <t>TT0213</t>
  </si>
  <si>
    <t>租税公課</t>
  </si>
  <si>
    <t>0000000420</t>
  </si>
  <si>
    <t>TT021301</t>
  </si>
  <si>
    <t>租税公課（設計）</t>
  </si>
  <si>
    <t>TT0214</t>
  </si>
  <si>
    <t>損害保険料</t>
  </si>
  <si>
    <t>0000000450</t>
  </si>
  <si>
    <t>TT0215</t>
  </si>
  <si>
    <t>補償費</t>
  </si>
  <si>
    <t>0000000730</t>
  </si>
  <si>
    <t>TT0216</t>
  </si>
  <si>
    <t>保証費</t>
  </si>
  <si>
    <t>0000000610</t>
  </si>
  <si>
    <t>TT0217</t>
  </si>
  <si>
    <t>建退共掛金</t>
  </si>
  <si>
    <t>0000000720</t>
  </si>
  <si>
    <t>TT0218</t>
  </si>
  <si>
    <t>受注関連費</t>
  </si>
  <si>
    <t>0000000620</t>
  </si>
  <si>
    <t>TT0219</t>
  </si>
  <si>
    <t>式典費</t>
  </si>
  <si>
    <t>0000000710</t>
  </si>
  <si>
    <t>TT0220</t>
  </si>
  <si>
    <t>労務管理費</t>
  </si>
  <si>
    <t>0000000410</t>
  </si>
  <si>
    <t>TT0221</t>
  </si>
  <si>
    <t>労災保険料</t>
  </si>
  <si>
    <t>0000000440</t>
  </si>
  <si>
    <t>TT0222</t>
  </si>
  <si>
    <t>積算外注費</t>
  </si>
  <si>
    <t>0000000340</t>
  </si>
  <si>
    <t>TT0223</t>
  </si>
  <si>
    <t>設計費</t>
  </si>
  <si>
    <t>0000000350</t>
  </si>
  <si>
    <t>TT022301</t>
  </si>
  <si>
    <t>設計費（計画）</t>
  </si>
  <si>
    <t>TT022302</t>
  </si>
  <si>
    <t>設計費（意匠）</t>
  </si>
  <si>
    <t>TT022303</t>
  </si>
  <si>
    <t>設計費（設備）</t>
  </si>
  <si>
    <t>TT022304</t>
  </si>
  <si>
    <t>設計費（構造）</t>
  </si>
  <si>
    <t>TT022305</t>
  </si>
  <si>
    <t>設計費（内監）</t>
  </si>
  <si>
    <t>TT022306</t>
  </si>
  <si>
    <t>設計費（調査）</t>
  </si>
  <si>
    <t>TT022307</t>
  </si>
  <si>
    <t>設計費（近隣対応）</t>
  </si>
  <si>
    <t>TT0224</t>
  </si>
  <si>
    <t>設備費</t>
  </si>
  <si>
    <t>0000000360</t>
  </si>
  <si>
    <t>TT0225</t>
  </si>
  <si>
    <t>研究資格費</t>
  </si>
  <si>
    <t>0000000740</t>
  </si>
  <si>
    <t>TT022501</t>
  </si>
  <si>
    <t>TT0226</t>
  </si>
  <si>
    <t>広告宣伝費</t>
  </si>
  <si>
    <t>0000000750</t>
  </si>
  <si>
    <t>TT0227</t>
  </si>
  <si>
    <t>＊修繕維持費</t>
  </si>
  <si>
    <t>0000000460</t>
  </si>
  <si>
    <t>TT0230</t>
  </si>
  <si>
    <t>減価償却費</t>
  </si>
  <si>
    <t>0000000795</t>
  </si>
  <si>
    <t>TT0240</t>
  </si>
  <si>
    <t>社内収入</t>
  </si>
  <si>
    <t>0000000880</t>
  </si>
  <si>
    <t>TT0241</t>
  </si>
  <si>
    <t>原価振替</t>
  </si>
  <si>
    <t>0000000820</t>
  </si>
  <si>
    <t>TT0250</t>
  </si>
  <si>
    <t>人件費配賦差額</t>
  </si>
  <si>
    <t>0000000290</t>
  </si>
  <si>
    <t>TT0251</t>
  </si>
  <si>
    <t>経費配賦差額</t>
  </si>
  <si>
    <t>0000000890</t>
  </si>
  <si>
    <t>TT03</t>
  </si>
  <si>
    <t>本部人件費・経費</t>
  </si>
  <si>
    <t>0000000250</t>
  </si>
  <si>
    <t>TT0301</t>
  </si>
  <si>
    <t>本部人件費</t>
  </si>
  <si>
    <t>TT0302</t>
  </si>
  <si>
    <t>本部経費</t>
  </si>
  <si>
    <t>0000000830</t>
  </si>
  <si>
    <t>V</t>
  </si>
  <si>
    <t>瑕疵工事引当原価振替</t>
  </si>
  <si>
    <t>0000000840</t>
  </si>
  <si>
    <t>X</t>
  </si>
  <si>
    <t>原価差額精算</t>
  </si>
  <si>
    <t>Y</t>
  </si>
  <si>
    <t>総務・支払人件費</t>
  </si>
  <si>
    <t>Z</t>
  </si>
  <si>
    <t>前期損益修正</t>
  </si>
  <si>
    <t>ZZ</t>
  </si>
  <si>
    <t>工事未払精算</t>
  </si>
  <si>
    <t>0000000810</t>
  </si>
  <si>
    <t>勘定コード</t>
  </si>
  <si>
    <t>1141010000</t>
  </si>
  <si>
    <t>11410100000000000430</t>
  </si>
  <si>
    <t>11410100000000000440</t>
  </si>
  <si>
    <t>11410100000000000450</t>
  </si>
  <si>
    <t>修繕維持費</t>
  </si>
  <si>
    <t>11410100000000000460</t>
  </si>
  <si>
    <t>事務用品費</t>
  </si>
  <si>
    <t>11410100000000000510</t>
  </si>
  <si>
    <t>11410100000000000520</t>
  </si>
  <si>
    <t>11410100000000000530</t>
  </si>
  <si>
    <t>11410100000000000540</t>
  </si>
  <si>
    <t>11410100000000000550</t>
  </si>
  <si>
    <t>11410100000000000560</t>
  </si>
  <si>
    <t>11410100000000000570</t>
  </si>
  <si>
    <t>0000000580</t>
  </si>
  <si>
    <t>外部積算費</t>
  </si>
  <si>
    <t>11410100000000000580</t>
  </si>
  <si>
    <t>11410100000000000610</t>
  </si>
  <si>
    <t>11410100000000000620</t>
  </si>
  <si>
    <t>11410100000000000710</t>
  </si>
  <si>
    <t>建退協共済掛金</t>
  </si>
  <si>
    <t>11410100000000000720</t>
  </si>
  <si>
    <t>11410100000000000730</t>
  </si>
  <si>
    <t>11410100000000000740</t>
  </si>
  <si>
    <t>11410100000000000750</t>
  </si>
  <si>
    <t>0000000785</t>
  </si>
  <si>
    <t>ＩＴリース費用</t>
  </si>
  <si>
    <t>11410100000000000785</t>
  </si>
  <si>
    <t>11410100000000000790</t>
  </si>
  <si>
    <t>11410100000000000795</t>
  </si>
  <si>
    <t>0000000800</t>
  </si>
  <si>
    <t>仮完成原価</t>
  </si>
  <si>
    <t>11410100000000000800</t>
  </si>
  <si>
    <t>前期分原価</t>
  </si>
  <si>
    <t>11410100000000000810</t>
  </si>
  <si>
    <t>11410100000000000820</t>
  </si>
  <si>
    <t>11410100000000000830</t>
  </si>
  <si>
    <t>11410100000000000840</t>
  </si>
  <si>
    <t>11410100000000000880</t>
  </si>
  <si>
    <t>11410100000000000890</t>
  </si>
  <si>
    <t>0000000010</t>
  </si>
  <si>
    <t>土地</t>
  </si>
  <si>
    <t>11410100000000000010</t>
  </si>
  <si>
    <t>11410100000000000110</t>
  </si>
  <si>
    <t>11410100000000000120</t>
  </si>
  <si>
    <t>11410100000000000130</t>
  </si>
  <si>
    <t>0000000210</t>
  </si>
  <si>
    <t>現場人件費</t>
  </si>
  <si>
    <t>11410100000000000210</t>
  </si>
  <si>
    <t>0000000212</t>
  </si>
  <si>
    <t>給与・手当</t>
  </si>
  <si>
    <t>11410100000000000212</t>
  </si>
  <si>
    <t>0000000213</t>
  </si>
  <si>
    <t>賞与</t>
  </si>
  <si>
    <t>11410100000000000213</t>
  </si>
  <si>
    <t>0000000214</t>
  </si>
  <si>
    <t>賞与引当金</t>
  </si>
  <si>
    <t>11410100000000000214</t>
  </si>
  <si>
    <t>0000000215</t>
  </si>
  <si>
    <t>嘱託給与</t>
  </si>
  <si>
    <t>11410100000000000215</t>
  </si>
  <si>
    <t>0000000216</t>
  </si>
  <si>
    <t>退職金</t>
  </si>
  <si>
    <t>11410100000000000216</t>
  </si>
  <si>
    <t>0000000217</t>
  </si>
  <si>
    <t>退職給与引当金</t>
  </si>
  <si>
    <t>11410100000000000217</t>
  </si>
  <si>
    <t>0000000218</t>
  </si>
  <si>
    <t>適格退職年金</t>
  </si>
  <si>
    <t>11410100000000000218</t>
  </si>
  <si>
    <t>臨時雇賃金</t>
  </si>
  <si>
    <t>11410100000000000219</t>
  </si>
  <si>
    <t>0000000220</t>
  </si>
  <si>
    <t>退職給付費用</t>
  </si>
  <si>
    <t>11410100000000000220</t>
  </si>
  <si>
    <t>0000000221</t>
  </si>
  <si>
    <t>法定福利費</t>
  </si>
  <si>
    <t>11410100000000000221</t>
  </si>
  <si>
    <t>11410100000000000420</t>
  </si>
  <si>
    <t>11410100000000000410</t>
  </si>
  <si>
    <t>11410100000000000360</t>
  </si>
  <si>
    <t>11410100000000000350</t>
  </si>
  <si>
    <t>積算費</t>
  </si>
  <si>
    <t>11410100000000000340</t>
  </si>
  <si>
    <t>11410100000000000330</t>
  </si>
  <si>
    <t>11410100000000000320</t>
  </si>
  <si>
    <t>0000000222</t>
  </si>
  <si>
    <t>厚生福利費</t>
  </si>
  <si>
    <t>11410100000000000222</t>
  </si>
  <si>
    <t>11410100000000000240</t>
  </si>
  <si>
    <t>11410100000000000250</t>
  </si>
  <si>
    <t>業務委託費</t>
  </si>
  <si>
    <t>11410100000000000270</t>
  </si>
  <si>
    <t>11410100000000000310</t>
  </si>
  <si>
    <t>0000000300</t>
  </si>
  <si>
    <t>手数料</t>
  </si>
  <si>
    <t>11410100000000000300</t>
  </si>
  <si>
    <t>11410100000000000290</t>
  </si>
  <si>
    <t>1141020000</t>
  </si>
  <si>
    <t>11410200000000000570</t>
  </si>
  <si>
    <t>11410200000000000560</t>
  </si>
  <si>
    <t>11410200000000000550</t>
  </si>
  <si>
    <t>11410200000000000580</t>
  </si>
  <si>
    <t>11410200000000000610</t>
  </si>
  <si>
    <t>11410200000000000620</t>
  </si>
  <si>
    <t>11410200000000000710</t>
  </si>
  <si>
    <t>11410200000000000540</t>
  </si>
  <si>
    <t>11410200000000000530</t>
  </si>
  <si>
    <t>11410200000000000520</t>
  </si>
  <si>
    <t>11410200000000000510</t>
  </si>
  <si>
    <t>11410200000000000460</t>
  </si>
  <si>
    <t>11410200000000000450</t>
  </si>
  <si>
    <t>11410200000000000440</t>
  </si>
  <si>
    <t>11410200000000000720</t>
  </si>
  <si>
    <t>11410200000000000730</t>
  </si>
  <si>
    <t>11410200000000000740</t>
  </si>
  <si>
    <t>11410200000000000750</t>
  </si>
  <si>
    <t>11410200000000000785</t>
  </si>
  <si>
    <t>11410200000000000790</t>
  </si>
  <si>
    <t>11410200000000000795</t>
  </si>
  <si>
    <t>11410200000000000800</t>
  </si>
  <si>
    <t>11410200000000000810</t>
  </si>
  <si>
    <t>11410200000000000820</t>
  </si>
  <si>
    <t>11410200000000000830</t>
  </si>
  <si>
    <t>11410200000000000840</t>
  </si>
  <si>
    <t>11410200000000000880</t>
  </si>
  <si>
    <t>11410200000000000890</t>
  </si>
  <si>
    <t>11410200000000000430</t>
  </si>
  <si>
    <t>11410200000000000110</t>
  </si>
  <si>
    <t>11410200000000000120</t>
  </si>
  <si>
    <t>11410200000000000130</t>
  </si>
  <si>
    <t>11410200000000000210</t>
  </si>
  <si>
    <t>11410200000000000212</t>
  </si>
  <si>
    <t>11410200000000000213</t>
  </si>
  <si>
    <t>11410200000000000214</t>
  </si>
  <si>
    <t>11410200000000000215</t>
  </si>
  <si>
    <t>11410200000000000216</t>
  </si>
  <si>
    <t>11410200000000000217</t>
  </si>
  <si>
    <t>11410200000000000218</t>
  </si>
  <si>
    <t>11410200000000000219</t>
  </si>
  <si>
    <t>11410200000000000220</t>
  </si>
  <si>
    <t>11410200000000000221</t>
  </si>
  <si>
    <t>11410200000000000420</t>
  </si>
  <si>
    <t>11410200000000000410</t>
  </si>
  <si>
    <t>11410200000000000360</t>
  </si>
  <si>
    <t>11410200000000000350</t>
  </si>
  <si>
    <t>11410200000000000340</t>
  </si>
  <si>
    <t>11410200000000000330</t>
  </si>
  <si>
    <t>11410200000000000320</t>
  </si>
  <si>
    <t>11410200000000000310</t>
  </si>
  <si>
    <t>11410200000000000300</t>
  </si>
  <si>
    <t>11410200000000000290</t>
  </si>
  <si>
    <t>11410200000000000270</t>
  </si>
  <si>
    <t>11410200000000000250</t>
  </si>
  <si>
    <t>11410200000000000240</t>
  </si>
  <si>
    <t>11410200000000000222</t>
  </si>
  <si>
    <t>1145010000</t>
  </si>
  <si>
    <t>0000000100</t>
  </si>
  <si>
    <t>印紙</t>
  </si>
  <si>
    <t>11450100000000000100</t>
  </si>
  <si>
    <t>1146012000</t>
  </si>
  <si>
    <t>11460120000000000450</t>
  </si>
  <si>
    <t>11460120000000000460</t>
  </si>
  <si>
    <t>11460120000000000510</t>
  </si>
  <si>
    <t>11460120000000000520</t>
  </si>
  <si>
    <t>11460120000000000530</t>
  </si>
  <si>
    <t>11460120000000000540</t>
  </si>
  <si>
    <t>11460120000000000550</t>
  </si>
  <si>
    <t>11460120000000000560</t>
  </si>
  <si>
    <t>11460120000000000570</t>
  </si>
  <si>
    <t>11460120000000000580</t>
  </si>
  <si>
    <t>11460120000000000610</t>
  </si>
  <si>
    <t>11460120000000000620</t>
  </si>
  <si>
    <t>11460120000000000710</t>
  </si>
  <si>
    <t>11460120000000000720</t>
  </si>
  <si>
    <t>11460120000000000730</t>
  </si>
  <si>
    <t>11460120000000000740</t>
  </si>
  <si>
    <t>11460120000000000750</t>
  </si>
  <si>
    <t>11460120000000000785</t>
  </si>
  <si>
    <t>11460120000000000790</t>
  </si>
  <si>
    <t>11460120000000000795</t>
  </si>
  <si>
    <t>11460120000000000800</t>
  </si>
  <si>
    <t>11460120000000000810</t>
  </si>
  <si>
    <t>11460120000000000820</t>
  </si>
  <si>
    <t>11460120000000000830</t>
  </si>
  <si>
    <t>11460120000000000840</t>
  </si>
  <si>
    <t>11460120000000000880</t>
  </si>
  <si>
    <t>11460120000000000890</t>
  </si>
  <si>
    <t>11460120000000000440</t>
  </si>
  <si>
    <t>11460120000000000110</t>
  </si>
  <si>
    <t>11460120000000000120</t>
  </si>
  <si>
    <t>11460120000000000130</t>
  </si>
  <si>
    <t>11460120000000000212</t>
  </si>
  <si>
    <t>11460120000000000213</t>
  </si>
  <si>
    <t>11460120000000000214</t>
  </si>
  <si>
    <t>11460120000000000215</t>
  </si>
  <si>
    <t>11460120000000000216</t>
  </si>
  <si>
    <t>11460120000000000217</t>
  </si>
  <si>
    <t>11460120000000000218</t>
  </si>
  <si>
    <t>11460120000000000219</t>
  </si>
  <si>
    <t>11460120000000000220</t>
  </si>
  <si>
    <t>11460120000000000221</t>
  </si>
  <si>
    <t>11460120000000000222</t>
  </si>
  <si>
    <t>11460120000000000430</t>
  </si>
  <si>
    <t>11460120000000000420</t>
  </si>
  <si>
    <t>11460120000000000410</t>
  </si>
  <si>
    <t>11460120000000000360</t>
  </si>
  <si>
    <t>11460120000000000350</t>
  </si>
  <si>
    <t>11460120000000000340</t>
  </si>
  <si>
    <t>11460120000000000330</t>
  </si>
  <si>
    <t>11460120000000000320</t>
  </si>
  <si>
    <t>11460120000000000310</t>
  </si>
  <si>
    <t>11460120000000000290</t>
  </si>
  <si>
    <t>11460120000000000270</t>
  </si>
  <si>
    <t>11460120000000000250</t>
  </si>
  <si>
    <t>11460120000000000240</t>
  </si>
  <si>
    <t>1146012010</t>
  </si>
  <si>
    <t>清掃衛生費</t>
  </si>
  <si>
    <t>11460120100000000430</t>
  </si>
  <si>
    <t>11460120100000000440</t>
  </si>
  <si>
    <t>11460120100000000450</t>
  </si>
  <si>
    <t>11460120100000000460</t>
  </si>
  <si>
    <t>市場調査費</t>
  </si>
  <si>
    <t>11460120100000000510</t>
  </si>
  <si>
    <t>11460120100000000520</t>
  </si>
  <si>
    <t>11460120100000000530</t>
  </si>
  <si>
    <t>外部設計費</t>
  </si>
  <si>
    <t>11460120100000000540</t>
  </si>
  <si>
    <t>11460120100000000610</t>
  </si>
  <si>
    <t>11460120100000000620</t>
  </si>
  <si>
    <t>0000000630</t>
  </si>
  <si>
    <t>11460120100000000630</t>
  </si>
  <si>
    <t>11460120100000000710</t>
  </si>
  <si>
    <t>11460120100000000720</t>
  </si>
  <si>
    <t>11460120100000000730</t>
  </si>
  <si>
    <t>11460120100000000740</t>
  </si>
  <si>
    <t>11460120100000000750</t>
  </si>
  <si>
    <t>0000000760</t>
  </si>
  <si>
    <t>11460120100000000760</t>
  </si>
  <si>
    <t>0000000770</t>
  </si>
  <si>
    <t>社外収入</t>
  </si>
  <si>
    <t>11460120100000000770</t>
  </si>
  <si>
    <t>0000000780</t>
  </si>
  <si>
    <t>11460120100000000780</t>
  </si>
  <si>
    <t>11460120100000000785</t>
  </si>
  <si>
    <t>建退共済掛金</t>
  </si>
  <si>
    <t>11460120100000000790</t>
  </si>
  <si>
    <t>11460120100000000800</t>
  </si>
  <si>
    <t>11460120100000000810</t>
  </si>
  <si>
    <t>11460120100000000820</t>
  </si>
  <si>
    <t>11460120100000000830</t>
  </si>
  <si>
    <t>11460120100000000890</t>
  </si>
  <si>
    <t>11460120100000000420</t>
  </si>
  <si>
    <t>11460120100000000110</t>
  </si>
  <si>
    <t>11460120100000000120</t>
  </si>
  <si>
    <t>11460120100000000130</t>
  </si>
  <si>
    <t>11460120100000000212</t>
  </si>
  <si>
    <t>11460120100000000213</t>
  </si>
  <si>
    <t>11460120100000000214</t>
  </si>
  <si>
    <t>11460120100000000215</t>
  </si>
  <si>
    <t>11460120100000000216</t>
  </si>
  <si>
    <t>11460120100000000217</t>
  </si>
  <si>
    <t>11460120100000000218</t>
  </si>
  <si>
    <t>11460120100000000219</t>
  </si>
  <si>
    <t>11460120100000000220</t>
  </si>
  <si>
    <t>11460120100000000221</t>
  </si>
  <si>
    <t>11460120100000000222</t>
  </si>
  <si>
    <t>0000000231</t>
  </si>
  <si>
    <t>法定福利費（健康保険料）</t>
  </si>
  <si>
    <t>11460120100000000231</t>
  </si>
  <si>
    <t>0000000232</t>
  </si>
  <si>
    <t>法定福利費（厚生年金保険料）</t>
  </si>
  <si>
    <t>11460120100000000232</t>
  </si>
  <si>
    <t>0000000233</t>
  </si>
  <si>
    <t>法定福利費（雇用保険料）</t>
  </si>
  <si>
    <t>11460120100000000233</t>
  </si>
  <si>
    <t>0000000234</t>
  </si>
  <si>
    <t>法定福利費（労災保険料）</t>
  </si>
  <si>
    <t>11460120100000000234</t>
  </si>
  <si>
    <t>0000000235</t>
  </si>
  <si>
    <t>法定福利費（介護保険料）</t>
  </si>
  <si>
    <t>11460120100000000235</t>
  </si>
  <si>
    <t>0000000236</t>
  </si>
  <si>
    <t>法定福利費（その他）</t>
  </si>
  <si>
    <t>11460120100000000236</t>
  </si>
  <si>
    <t>11460120100000000240</t>
  </si>
  <si>
    <t>11460120100000000250</t>
  </si>
  <si>
    <t>0000000260</t>
  </si>
  <si>
    <t>未払人件費</t>
  </si>
  <si>
    <t>11460120100000000260</t>
  </si>
  <si>
    <t>11460120100000000270</t>
  </si>
  <si>
    <t>11460120100000000290</t>
  </si>
  <si>
    <t>11460120100000000410</t>
  </si>
  <si>
    <t>1162040000</t>
  </si>
  <si>
    <t>雇用保険</t>
  </si>
  <si>
    <t>11620400000000000010</t>
  </si>
  <si>
    <t>0000000020</t>
  </si>
  <si>
    <t>労災保険</t>
  </si>
  <si>
    <t>11620400000000000020</t>
  </si>
  <si>
    <t>1199010000</t>
  </si>
  <si>
    <t>0000000050</t>
  </si>
  <si>
    <t>資格取得費用</t>
  </si>
  <si>
    <t>11990100000000000050</t>
  </si>
  <si>
    <t>1199020000</t>
  </si>
  <si>
    <t>0000000200</t>
  </si>
  <si>
    <t>協力会社</t>
  </si>
  <si>
    <t>11990200000000000200</t>
  </si>
  <si>
    <t>社員</t>
  </si>
  <si>
    <t>11990200000000000100</t>
  </si>
  <si>
    <t>1199990000</t>
  </si>
  <si>
    <t>0000000090</t>
  </si>
  <si>
    <t>その他</t>
  </si>
  <si>
    <t>11999900000000000090</t>
  </si>
  <si>
    <t>2921010000</t>
  </si>
  <si>
    <t>社員貸付金</t>
  </si>
  <si>
    <t>29210100000000000020</t>
  </si>
  <si>
    <t>4111016760</t>
  </si>
  <si>
    <t>41110167600000000430</t>
  </si>
  <si>
    <t>41110167600000000440</t>
  </si>
  <si>
    <t>41110167600000000450</t>
  </si>
  <si>
    <t>41110167600000000460</t>
  </si>
  <si>
    <t>41110167600000000510</t>
  </si>
  <si>
    <t>41110167600000000520</t>
  </si>
  <si>
    <t>41110167600000000530</t>
  </si>
  <si>
    <t>41110167600000000540</t>
  </si>
  <si>
    <t>41110167600000000550</t>
  </si>
  <si>
    <t>41110167600000000560</t>
  </si>
  <si>
    <t>41110167600000000570</t>
  </si>
  <si>
    <t>41110167600000000580</t>
  </si>
  <si>
    <t>41110167600000000610</t>
  </si>
  <si>
    <t>41110167600000000620</t>
  </si>
  <si>
    <t>41110167600000000710</t>
  </si>
  <si>
    <t>41110167600000000720</t>
  </si>
  <si>
    <t>41110167600000000730</t>
  </si>
  <si>
    <t>41110167600000000740</t>
  </si>
  <si>
    <t>41110167600000000750</t>
  </si>
  <si>
    <t>41110167600000000785</t>
  </si>
  <si>
    <t>41110167600000000790</t>
  </si>
  <si>
    <t>41110167600000000795</t>
  </si>
  <si>
    <t>41110167600000000800</t>
  </si>
  <si>
    <t>41110167600000000810</t>
  </si>
  <si>
    <t>41110167600000000820</t>
  </si>
  <si>
    <t>41110167600000000830</t>
  </si>
  <si>
    <t>41110167600000000840</t>
  </si>
  <si>
    <t>41110167600000000880</t>
  </si>
  <si>
    <t>41110167600000000890</t>
  </si>
  <si>
    <t>41110167600000000010</t>
  </si>
  <si>
    <t>41110167600000000110</t>
  </si>
  <si>
    <t>41110167600000000120</t>
  </si>
  <si>
    <t>41110167600000000130</t>
  </si>
  <si>
    <t>41110167600000000210</t>
  </si>
  <si>
    <t>41110167600000000212</t>
  </si>
  <si>
    <t>41110167600000000213</t>
  </si>
  <si>
    <t>41110167600000000214</t>
  </si>
  <si>
    <t>41110167600000000215</t>
  </si>
  <si>
    <t>41110167600000000216</t>
  </si>
  <si>
    <t>41110167600000000217</t>
  </si>
  <si>
    <t>41110167600000000218</t>
  </si>
  <si>
    <t>41110167600000000219</t>
  </si>
  <si>
    <t>41110167600000000220</t>
  </si>
  <si>
    <t>41110167600000000221</t>
  </si>
  <si>
    <t>41110167600000000420</t>
  </si>
  <si>
    <t>41110167600000000410</t>
  </si>
  <si>
    <t>41110167600000000360</t>
  </si>
  <si>
    <t>41110167600000000350</t>
  </si>
  <si>
    <t>41110167600000000340</t>
  </si>
  <si>
    <t>41110167600000000330</t>
  </si>
  <si>
    <t>41110167600000000320</t>
  </si>
  <si>
    <t>41110167600000000310</t>
  </si>
  <si>
    <t>41110167600000000300</t>
  </si>
  <si>
    <t>41110167600000000290</t>
  </si>
  <si>
    <t>41110167600000000270</t>
  </si>
  <si>
    <t>41110167600000000250</t>
  </si>
  <si>
    <t>41110167600000000240</t>
  </si>
  <si>
    <t>41110167600000000222</t>
  </si>
  <si>
    <t>4111016770</t>
  </si>
  <si>
    <t>41110167700000000440</t>
  </si>
  <si>
    <t>41110167700000000450</t>
  </si>
  <si>
    <t>41110167700000000460</t>
  </si>
  <si>
    <t>41110167700000000510</t>
  </si>
  <si>
    <t>41110167700000000520</t>
  </si>
  <si>
    <t>41110167700000000530</t>
  </si>
  <si>
    <t>41110167700000000540</t>
  </si>
  <si>
    <t>41110167700000000550</t>
  </si>
  <si>
    <t>41110167700000000560</t>
  </si>
  <si>
    <t>41110167700000000570</t>
  </si>
  <si>
    <t>41110167700000000580</t>
  </si>
  <si>
    <t>41110167700000000610</t>
  </si>
  <si>
    <t>41110167700000000620</t>
  </si>
  <si>
    <t>41110167700000000710</t>
  </si>
  <si>
    <t>41110167700000000720</t>
  </si>
  <si>
    <t>41110167700000000730</t>
  </si>
  <si>
    <t>41110167700000000740</t>
  </si>
  <si>
    <t>41110167700000000750</t>
  </si>
  <si>
    <t>41110167700000000785</t>
  </si>
  <si>
    <t>41110167700000000790</t>
  </si>
  <si>
    <t>41110167700000000795</t>
  </si>
  <si>
    <t>41110167700000000800</t>
  </si>
  <si>
    <t>41110167700000000810</t>
  </si>
  <si>
    <t>41110167700000000820</t>
  </si>
  <si>
    <t>41110167700000000830</t>
  </si>
  <si>
    <t>41110167700000000840</t>
  </si>
  <si>
    <t>41110167700000000880</t>
  </si>
  <si>
    <t>41110167700000000890</t>
  </si>
  <si>
    <t>41110167700000000430</t>
  </si>
  <si>
    <t>41110167700000000110</t>
  </si>
  <si>
    <t>41110167700000000120</t>
  </si>
  <si>
    <t>41110167700000000130</t>
  </si>
  <si>
    <t>41110167700000000210</t>
  </si>
  <si>
    <t>41110167700000000212</t>
  </si>
  <si>
    <t>41110167700000000213</t>
  </si>
  <si>
    <t>41110167700000000214</t>
  </si>
  <si>
    <t>41110167700000000215</t>
  </si>
  <si>
    <t>41110167700000000216</t>
  </si>
  <si>
    <t>41110167700000000217</t>
  </si>
  <si>
    <t>41110167700000000218</t>
  </si>
  <si>
    <t>41110167700000000219</t>
  </si>
  <si>
    <t>41110167700000000220</t>
  </si>
  <si>
    <t>41110167700000000221</t>
  </si>
  <si>
    <t>41110167700000000420</t>
  </si>
  <si>
    <t>41110167700000000410</t>
  </si>
  <si>
    <t>41110167700000000360</t>
  </si>
  <si>
    <t>41110167700000000350</t>
  </si>
  <si>
    <t>41110167700000000340</t>
  </si>
  <si>
    <t>41110167700000000330</t>
  </si>
  <si>
    <t>41110167700000000320</t>
  </si>
  <si>
    <t>41110167700000000222</t>
  </si>
  <si>
    <t>41110167700000000240</t>
  </si>
  <si>
    <t>41110167700000000250</t>
  </si>
  <si>
    <t>41110167700000000270</t>
  </si>
  <si>
    <t>41110167700000000310</t>
  </si>
  <si>
    <t>41110167700000000300</t>
  </si>
  <si>
    <t>41110167700000000290</t>
  </si>
  <si>
    <t>4111019010</t>
  </si>
  <si>
    <t>41110190100000000570</t>
  </si>
  <si>
    <t>41110190100000000560</t>
  </si>
  <si>
    <t>41110190100000000550</t>
  </si>
  <si>
    <t>41110190100000000580</t>
  </si>
  <si>
    <t>41110190100000000610</t>
  </si>
  <si>
    <t>41110190100000000620</t>
  </si>
  <si>
    <t>41110190100000000710</t>
  </si>
  <si>
    <t>41110190100000000540</t>
  </si>
  <si>
    <t>41110190100000000530</t>
  </si>
  <si>
    <t>41110190100000000520</t>
  </si>
  <si>
    <t>41110190100000000510</t>
  </si>
  <si>
    <t>41110190100000000460</t>
  </si>
  <si>
    <t>41110190100000000450</t>
  </si>
  <si>
    <t>41110190100000000440</t>
  </si>
  <si>
    <t>建退協共済掛</t>
  </si>
  <si>
    <t>41110190100000000720</t>
  </si>
  <si>
    <t>41110190100000000730</t>
  </si>
  <si>
    <t>41110190100000000740</t>
  </si>
  <si>
    <t>41110190100000000750</t>
  </si>
  <si>
    <t>41110190100000000785</t>
  </si>
  <si>
    <t>41110190100000000790</t>
  </si>
  <si>
    <t>41110190100000000795</t>
  </si>
  <si>
    <t>41110190100000000800</t>
  </si>
  <si>
    <t>41110190100000000810</t>
  </si>
  <si>
    <t>41110190100000000820</t>
  </si>
  <si>
    <t>41110190100000000830</t>
  </si>
  <si>
    <t>41110190100000000840</t>
  </si>
  <si>
    <t>損料収入</t>
  </si>
  <si>
    <t>41110190100000000880</t>
  </si>
  <si>
    <t>41110190100000000890</t>
  </si>
  <si>
    <t>41110190100000000110</t>
  </si>
  <si>
    <t>41110190100000000120</t>
  </si>
  <si>
    <t>41110190100000000130</t>
  </si>
  <si>
    <t>41110190100000000210</t>
  </si>
  <si>
    <t>41110190100000000212</t>
  </si>
  <si>
    <t>41110190100000000213</t>
  </si>
  <si>
    <t>41110190100000000214</t>
  </si>
  <si>
    <t>41110190100000000215</t>
  </si>
  <si>
    <t>41110190100000000216</t>
  </si>
  <si>
    <t>41110190100000000217</t>
  </si>
  <si>
    <t>41110190100000000218</t>
  </si>
  <si>
    <t>41110190100000000219</t>
  </si>
  <si>
    <t>41110190100000000220</t>
  </si>
  <si>
    <t>41110190100000000221</t>
  </si>
  <si>
    <t>41110190100000000430</t>
  </si>
  <si>
    <t>41110190100000000420</t>
  </si>
  <si>
    <t>41110190100000000410</t>
  </si>
  <si>
    <t>41110190100000000360</t>
  </si>
  <si>
    <t>41110190100000000350</t>
  </si>
  <si>
    <t>41110190100000000340</t>
  </si>
  <si>
    <t>41110190100000000330</t>
  </si>
  <si>
    <t>41110190100000000320</t>
  </si>
  <si>
    <t>41110190100000000310</t>
  </si>
  <si>
    <t>41110190100000000290</t>
  </si>
  <si>
    <t>41110190100000000270</t>
  </si>
  <si>
    <t>41110190100000000250</t>
  </si>
  <si>
    <t>41110190100000000240</t>
  </si>
  <si>
    <t>41110190100000000222</t>
  </si>
  <si>
    <t>4111019020</t>
  </si>
  <si>
    <t>41110190200000000440</t>
  </si>
  <si>
    <t>41110190200000000450</t>
  </si>
  <si>
    <t>41110190200000000510</t>
  </si>
  <si>
    <t>41110190200000000520</t>
  </si>
  <si>
    <t>41110190200000000530</t>
  </si>
  <si>
    <t>41110190200000000540</t>
  </si>
  <si>
    <t>41110190200000000550</t>
  </si>
  <si>
    <t>41110190200000000560</t>
  </si>
  <si>
    <t>41110190200000000570</t>
  </si>
  <si>
    <t>41110190200000000610</t>
  </si>
  <si>
    <t>41110190200000000620</t>
  </si>
  <si>
    <t>41110190200000000710</t>
  </si>
  <si>
    <t>41110190200000000720</t>
  </si>
  <si>
    <t>41110190200000000730</t>
  </si>
  <si>
    <t>41110190200000000790</t>
  </si>
  <si>
    <t>41110190200000000810</t>
  </si>
  <si>
    <t>41110190200000000430</t>
  </si>
  <si>
    <t>41110190200000000010</t>
  </si>
  <si>
    <t>建物</t>
  </si>
  <si>
    <t>41110190200000000020</t>
  </si>
  <si>
    <t>41110190200000000110</t>
  </si>
  <si>
    <t>41110190200000000120</t>
  </si>
  <si>
    <t>41110190200000000130</t>
  </si>
  <si>
    <t>41110190200000000210</t>
  </si>
  <si>
    <t>41110190200000000250</t>
  </si>
  <si>
    <t>リプラ諸手数料</t>
  </si>
  <si>
    <t>41110190200000000300</t>
  </si>
  <si>
    <t>41110190200000000310</t>
  </si>
  <si>
    <t>41110190200000000320</t>
  </si>
  <si>
    <t>41110190200000000330</t>
  </si>
  <si>
    <t>41110190200000000340</t>
  </si>
  <si>
    <t>41110190200000000350</t>
  </si>
  <si>
    <t>41110190200000000360</t>
  </si>
  <si>
    <t>41110190200000000410</t>
  </si>
  <si>
    <t>41110190200000000420</t>
  </si>
  <si>
    <t>5132992210</t>
  </si>
  <si>
    <t>0000000086</t>
  </si>
  <si>
    <t>振込手数料</t>
  </si>
  <si>
    <t>51329922100000000086</t>
  </si>
  <si>
    <t>0000000087</t>
  </si>
  <si>
    <t>手形郵送料</t>
  </si>
  <si>
    <t>51329922100000000087</t>
  </si>
  <si>
    <t>8702010000</t>
  </si>
  <si>
    <t>普通預金</t>
  </si>
  <si>
    <t>87020100000000000010</t>
  </si>
  <si>
    <t>通知預金</t>
  </si>
  <si>
    <t>87020100000000000020</t>
  </si>
  <si>
    <t>0000000030</t>
  </si>
  <si>
    <t>積立預金</t>
  </si>
  <si>
    <t>87020100000000000030</t>
  </si>
  <si>
    <t>0000000040</t>
  </si>
  <si>
    <t>譲渡性預金</t>
  </si>
  <si>
    <t>87020100000000000040</t>
  </si>
  <si>
    <t>大口定期預金</t>
  </si>
  <si>
    <t>87020100000000000050</t>
  </si>
  <si>
    <t>その他預金</t>
  </si>
  <si>
    <t>87020100000000000090</t>
  </si>
  <si>
    <t>8703010000</t>
  </si>
  <si>
    <t>有価証券利息</t>
  </si>
  <si>
    <t>87030100000000000010</t>
  </si>
  <si>
    <t>その他受取利息</t>
  </si>
  <si>
    <t>87030100000000000090</t>
  </si>
  <si>
    <t>8799990000</t>
  </si>
  <si>
    <t>87999900000000000090</t>
  </si>
  <si>
    <t>0000000060</t>
  </si>
  <si>
    <t>手形事務手数料</t>
  </si>
  <si>
    <t>87999900000000000060</t>
  </si>
  <si>
    <t>退職金引当金繰入</t>
  </si>
  <si>
    <t>87999900000000000050</t>
  </si>
  <si>
    <t>その他手数料</t>
  </si>
  <si>
    <t>87999900000000000040</t>
  </si>
  <si>
    <t>KKC0000004</t>
  </si>
  <si>
    <t>本部人件費経費</t>
  </si>
  <si>
    <t>KKC00000040000000250</t>
  </si>
  <si>
    <t>S002000000</t>
  </si>
  <si>
    <t>S0020000000000000450</t>
  </si>
  <si>
    <t>S0020000000000000460</t>
  </si>
  <si>
    <t>S0020000000000000510</t>
  </si>
  <si>
    <t>S0020000000000000520</t>
  </si>
  <si>
    <t>S0020000000000000530</t>
  </si>
  <si>
    <t>S0020000000000000540</t>
  </si>
  <si>
    <t>S0020000000000000550</t>
  </si>
  <si>
    <t>S0020000000000000560</t>
  </si>
  <si>
    <t>S0020000000000000570</t>
  </si>
  <si>
    <t>S0020000000000000580</t>
  </si>
  <si>
    <t>S0020000000000000610</t>
  </si>
  <si>
    <t>S0020000000000000620</t>
  </si>
  <si>
    <t>S0020000000000000710</t>
  </si>
  <si>
    <t>S0020000000000000720</t>
  </si>
  <si>
    <t>S0020000000000000730</t>
  </si>
  <si>
    <t>S0020000000000000740</t>
  </si>
  <si>
    <t>S0020000000000000750</t>
  </si>
  <si>
    <t>S0020000000000000785</t>
  </si>
  <si>
    <t>S0020000000000000790</t>
  </si>
  <si>
    <t>S0020000000000000795</t>
  </si>
  <si>
    <t>S0020000000000000800</t>
  </si>
  <si>
    <t>S0020000000000000810</t>
  </si>
  <si>
    <t>S0020000000000000820</t>
  </si>
  <si>
    <t>S0020000000000000830</t>
  </si>
  <si>
    <t>S0020000000000000840</t>
  </si>
  <si>
    <t>S0020000000000000880</t>
  </si>
  <si>
    <t>S0020000000000000890</t>
  </si>
  <si>
    <t>S0020000000000000440</t>
  </si>
  <si>
    <t>S0020000000000000110</t>
  </si>
  <si>
    <t>S0020000000000000120</t>
  </si>
  <si>
    <t>S0020000000000000130</t>
  </si>
  <si>
    <t>S0020000000000000212</t>
  </si>
  <si>
    <t>S0020000000000000213</t>
  </si>
  <si>
    <t>S0020000000000000214</t>
  </si>
  <si>
    <t>S0020000000000000215</t>
  </si>
  <si>
    <t>S0020000000000000216</t>
  </si>
  <si>
    <t>S0020000000000000217</t>
  </si>
  <si>
    <t>S0020000000000000218</t>
  </si>
  <si>
    <t>S0020000000000000219</t>
  </si>
  <si>
    <t>S0020000000000000220</t>
  </si>
  <si>
    <t>S0020000000000000221</t>
  </si>
  <si>
    <t>S0020000000000000222</t>
  </si>
  <si>
    <t>S0020000000000000430</t>
  </si>
  <si>
    <t>S0020000000000000420</t>
  </si>
  <si>
    <t>S0020000000000000410</t>
  </si>
  <si>
    <t>S0020000000000000360</t>
  </si>
  <si>
    <t>S0020000000000000350</t>
  </si>
  <si>
    <t>S0020000000000000340</t>
  </si>
  <si>
    <t>S0020000000000000330</t>
  </si>
  <si>
    <t>S0020000000000000320</t>
  </si>
  <si>
    <t>S0020000000000000310</t>
  </si>
  <si>
    <t>S0020000000000000290</t>
  </si>
  <si>
    <t>S0020000000000000270</t>
  </si>
  <si>
    <t>S0020000000000000250</t>
  </si>
  <si>
    <t>S0020000000000000240</t>
  </si>
  <si>
    <t>S002990000</t>
  </si>
  <si>
    <t>S0029900000000000450</t>
  </si>
  <si>
    <t>S0029900000000000460</t>
  </si>
  <si>
    <t>S0029900000000000510</t>
  </si>
  <si>
    <t>S0029900000000000520</t>
  </si>
  <si>
    <t>S0029900000000000530</t>
  </si>
  <si>
    <t>S0029900000000000540</t>
  </si>
  <si>
    <t>S0029900000000000550</t>
  </si>
  <si>
    <t>S0029900000000000560</t>
  </si>
  <si>
    <t>S0029900000000000570</t>
  </si>
  <si>
    <t>S0029900000000000580</t>
  </si>
  <si>
    <t>S0029900000000000610</t>
  </si>
  <si>
    <t>S0029900000000000620</t>
  </si>
  <si>
    <t>S0029900000000000710</t>
  </si>
  <si>
    <t>S0029900000000000720</t>
  </si>
  <si>
    <t>S0029900000000000730</t>
  </si>
  <si>
    <t>S0029900000000000740</t>
  </si>
  <si>
    <t>S0029900000000000750</t>
  </si>
  <si>
    <t>S0029900000000000785</t>
  </si>
  <si>
    <t>S0029900000000000790</t>
  </si>
  <si>
    <t>S0029900000000000795</t>
  </si>
  <si>
    <t>S0029900000000000800</t>
  </si>
  <si>
    <t>S0029900000000000810</t>
  </si>
  <si>
    <t>S0029900000000000820</t>
  </si>
  <si>
    <t>S0029900000000000830</t>
  </si>
  <si>
    <t>S0029900000000000840</t>
  </si>
  <si>
    <t>S0029900000000000880</t>
  </si>
  <si>
    <t>S0029900000000000890</t>
  </si>
  <si>
    <t>S0029900000000000440</t>
  </si>
  <si>
    <t>S0029900000000000110</t>
  </si>
  <si>
    <t>S0029900000000000120</t>
  </si>
  <si>
    <t>S0029900000000000130</t>
  </si>
  <si>
    <t>S0029900000000000212</t>
  </si>
  <si>
    <t>S0029900000000000213</t>
  </si>
  <si>
    <t>S0029900000000000214</t>
  </si>
  <si>
    <t>S0029900000000000215</t>
  </si>
  <si>
    <t>S0029900000000000216</t>
  </si>
  <si>
    <t>S0029900000000000217</t>
  </si>
  <si>
    <t>S0029900000000000218</t>
  </si>
  <si>
    <t>S0029900000000000219</t>
  </si>
  <si>
    <t>S0029900000000000220</t>
  </si>
  <si>
    <t>S0029900000000000221</t>
  </si>
  <si>
    <t>S0029900000000000222</t>
  </si>
  <si>
    <t>S0029900000000000240</t>
  </si>
  <si>
    <t>S0029900000000000250</t>
  </si>
  <si>
    <t>S0029900000000000270</t>
  </si>
  <si>
    <t>S0029900000000000290</t>
  </si>
  <si>
    <t>S0029900000000000310</t>
  </si>
  <si>
    <t>S0029900000000000320</t>
  </si>
  <si>
    <t>S0029900000000000330</t>
  </si>
  <si>
    <t>S0029900000000000340</t>
  </si>
  <si>
    <t>S0029900000000000350</t>
  </si>
  <si>
    <t>S0029900000000000360</t>
  </si>
  <si>
    <t>S0029900000000000410</t>
  </si>
  <si>
    <t>S0029900000000000420</t>
  </si>
  <si>
    <t>S0029900000000000430</t>
  </si>
  <si>
    <t>税コードマスタ</t>
  </si>
  <si>
    <t>勘定コードマスタ</t>
    <rPh sb="0" eb="2">
      <t>カンジョウ</t>
    </rPh>
    <phoneticPr fontId="25"/>
  </si>
  <si>
    <t>伝票タイプ</t>
    <rPh sb="0" eb="2">
      <t>デンピョウ</t>
    </rPh>
    <phoneticPr fontId="25"/>
  </si>
  <si>
    <t>伝票部署</t>
    <rPh sb="0" eb="2">
      <t>デンピョウ</t>
    </rPh>
    <rPh sb="2" eb="4">
      <t>ブショ</t>
    </rPh>
    <phoneticPr fontId="3"/>
  </si>
  <si>
    <t>指図
*工種コード</t>
    <rPh sb="0" eb="2">
      <t>サシズ</t>
    </rPh>
    <rPh sb="4" eb="5">
      <t>コウ</t>
    </rPh>
    <rPh sb="5" eb="6">
      <t>シュ</t>
    </rPh>
    <phoneticPr fontId="3"/>
  </si>
  <si>
    <t>細目コード</t>
    <rPh sb="0" eb="2">
      <t>サイモク</t>
    </rPh>
    <phoneticPr fontId="3"/>
  </si>
  <si>
    <t>税コード</t>
    <rPh sb="0" eb="1">
      <t>ゼイ</t>
    </rPh>
    <phoneticPr fontId="25"/>
  </si>
  <si>
    <t>税率</t>
    <rPh sb="0" eb="1">
      <t>ゼイ</t>
    </rPh>
    <rPh sb="1" eb="2">
      <t>リツ</t>
    </rPh>
    <phoneticPr fontId="25"/>
  </si>
  <si>
    <t>テキスト１</t>
    <phoneticPr fontId="25"/>
  </si>
  <si>
    <t>テキスト２</t>
    <phoneticPr fontId="25"/>
  </si>
  <si>
    <t>転記キー</t>
    <rPh sb="0" eb="2">
      <t>テンキ</t>
    </rPh>
    <phoneticPr fontId="25"/>
  </si>
  <si>
    <t>勘定コード</t>
    <rPh sb="0" eb="2">
      <t>カンジョウ</t>
    </rPh>
    <phoneticPr fontId="25"/>
  </si>
  <si>
    <t>テキスト</t>
    <phoneticPr fontId="25"/>
  </si>
  <si>
    <t>3M</t>
    <phoneticPr fontId="25"/>
  </si>
  <si>
    <t>原価センタ</t>
    <rPh sb="0" eb="2">
      <t>ゲンカ</t>
    </rPh>
    <phoneticPr fontId="3"/>
  </si>
  <si>
    <t>名称</t>
    <rPh sb="0" eb="2">
      <t>メイショウ</t>
    </rPh>
    <phoneticPr fontId="3"/>
  </si>
  <si>
    <t>事業コード</t>
    <rPh sb="0" eb="2">
      <t>ジギョウ</t>
    </rPh>
    <phoneticPr fontId="25"/>
  </si>
  <si>
    <t>事業コード名称</t>
    <rPh sb="0" eb="2">
      <t>ジギョウ</t>
    </rPh>
    <rPh sb="5" eb="7">
      <t>メイショウ</t>
    </rPh>
    <phoneticPr fontId="25"/>
  </si>
  <si>
    <t>勘定コード</t>
    <rPh sb="0" eb="2">
      <t>カンジョウ</t>
    </rPh>
    <phoneticPr fontId="3"/>
  </si>
  <si>
    <t>細目</t>
    <rPh sb="0" eb="2">
      <t>サイモク</t>
    </rPh>
    <phoneticPr fontId="3"/>
  </si>
  <si>
    <t>結合</t>
    <rPh sb="0" eb="2">
      <t>ケツゴウ</t>
    </rPh>
    <phoneticPr fontId="25"/>
  </si>
  <si>
    <t>仮受消費税</t>
    <rPh sb="0" eb="2">
      <t>カリウケ</t>
    </rPh>
    <rPh sb="2" eb="5">
      <t>ショウヒゼイ</t>
    </rPh>
    <phoneticPr fontId="25"/>
  </si>
  <si>
    <t>5121000000</t>
  </si>
  <si>
    <t>未払金</t>
    <rPh sb="0" eb="2">
      <t>ミバラ</t>
    </rPh>
    <rPh sb="2" eb="3">
      <t>カネ</t>
    </rPh>
    <phoneticPr fontId="25"/>
  </si>
  <si>
    <t>1000</t>
  </si>
  <si>
    <t>管理部　　　　　　　　　</t>
  </si>
  <si>
    <t>99000</t>
  </si>
  <si>
    <t>一般管理等</t>
  </si>
  <si>
    <t>共通仮設工事　　　　　　　　　</t>
  </si>
  <si>
    <t>110</t>
  </si>
  <si>
    <t>材料費　　　　　　　</t>
  </si>
  <si>
    <t>S002000000</t>
    <phoneticPr fontId="25"/>
  </si>
  <si>
    <t>未成工事相当原価</t>
    <rPh sb="0" eb="1">
      <t>ミ</t>
    </rPh>
    <rPh sb="1" eb="2">
      <t>セイ</t>
    </rPh>
    <rPh sb="2" eb="4">
      <t>コウジ</t>
    </rPh>
    <rPh sb="4" eb="6">
      <t>ソウトウ</t>
    </rPh>
    <rPh sb="6" eb="8">
      <t>ゲンカ</t>
    </rPh>
    <phoneticPr fontId="25"/>
  </si>
  <si>
    <t>1100</t>
  </si>
  <si>
    <t>総務人事課予算計上ＣＤ　　</t>
    <rPh sb="2" eb="4">
      <t>ジンジ</t>
    </rPh>
    <rPh sb="4" eb="5">
      <t>カ</t>
    </rPh>
    <phoneticPr fontId="11"/>
  </si>
  <si>
    <t>AA0001</t>
  </si>
  <si>
    <t>準備費　　　　　　　　　　　　</t>
  </si>
  <si>
    <t>労務費　　　　　　　</t>
  </si>
  <si>
    <t>5121990420</t>
    <phoneticPr fontId="25"/>
  </si>
  <si>
    <t>決算工事未払金</t>
    <rPh sb="0" eb="2">
      <t>ケッサン</t>
    </rPh>
    <rPh sb="2" eb="4">
      <t>コウジ</t>
    </rPh>
    <rPh sb="4" eb="5">
      <t>ミ</t>
    </rPh>
    <rPh sb="5" eb="6">
      <t>バライ</t>
    </rPh>
    <rPh sb="6" eb="7">
      <t>キン</t>
    </rPh>
    <phoneticPr fontId="25"/>
  </si>
  <si>
    <t>1110</t>
  </si>
  <si>
    <t>総務人事課</t>
  </si>
  <si>
    <t>仮設物費　　　　　　　　　　　</t>
  </si>
  <si>
    <t>外注費　　　　　　　</t>
  </si>
  <si>
    <t>伝票ヘッダテキスト</t>
    <rPh sb="0" eb="2">
      <t>デンピョウ</t>
    </rPh>
    <phoneticPr fontId="25"/>
  </si>
  <si>
    <t>1130</t>
  </si>
  <si>
    <t>安全課</t>
  </si>
  <si>
    <t>動力用水設備費　　　　　　　　</t>
  </si>
  <si>
    <t>310</t>
  </si>
  <si>
    <t>仕入先請求書（未取極）</t>
    <rPh sb="0" eb="2">
      <t>シイレ</t>
    </rPh>
    <rPh sb="2" eb="3">
      <t>サキ</t>
    </rPh>
    <rPh sb="3" eb="6">
      <t>セイキュウショ</t>
    </rPh>
    <rPh sb="7" eb="8">
      <t>ミ</t>
    </rPh>
    <rPh sb="8" eb="10">
      <t>トリキ</t>
    </rPh>
    <phoneticPr fontId="25"/>
  </si>
  <si>
    <t>1150</t>
  </si>
  <si>
    <t>企画課　　　　　　　</t>
  </si>
  <si>
    <t>運搬費　　　　　　　　　　　　</t>
  </si>
  <si>
    <t>120</t>
  </si>
  <si>
    <t>1160</t>
  </si>
  <si>
    <t>経理課　　　　　　　</t>
  </si>
  <si>
    <t>機械器具費　　　　　　　　　　</t>
  </si>
  <si>
    <t>320</t>
  </si>
  <si>
    <t>支払条件マスタ</t>
    <rPh sb="0" eb="2">
      <t>シハライ</t>
    </rPh>
    <rPh sb="2" eb="4">
      <t>ジョウケン</t>
    </rPh>
    <phoneticPr fontId="25"/>
  </si>
  <si>
    <t>1180</t>
  </si>
  <si>
    <t>購買課</t>
  </si>
  <si>
    <t>隣接養生補修費　　　　　　　　</t>
  </si>
  <si>
    <t>仮払消費税</t>
    <rPh sb="0" eb="2">
      <t>カリバラ</t>
    </rPh>
    <rPh sb="2" eb="5">
      <t>ショウヒゼイ</t>
    </rPh>
    <phoneticPr fontId="25"/>
  </si>
  <si>
    <t>支払条件</t>
    <rPh sb="0" eb="2">
      <t>シハライ</t>
    </rPh>
    <rPh sb="2" eb="4">
      <t>ジョウケン</t>
    </rPh>
    <phoneticPr fontId="25"/>
  </si>
  <si>
    <t>1300</t>
  </si>
  <si>
    <t>審査課</t>
  </si>
  <si>
    <t>その他の共通仮設費　　　　　　</t>
  </si>
  <si>
    <t>100C</t>
    <phoneticPr fontId="25"/>
  </si>
  <si>
    <t>通常一括　【CMS（FBなし）】</t>
  </si>
  <si>
    <t>2000</t>
  </si>
  <si>
    <t>営業本部</t>
  </si>
  <si>
    <t>53000</t>
  </si>
  <si>
    <t>建築・土木業</t>
  </si>
  <si>
    <t>建物工事　　　　　　　　　　　</t>
  </si>
  <si>
    <t>130</t>
  </si>
  <si>
    <t>100G</t>
    <phoneticPr fontId="25"/>
  </si>
  <si>
    <t>通常一括　3日締　当月10日払い【現金】</t>
  </si>
  <si>
    <t>2100</t>
  </si>
  <si>
    <t>営業本部予算計上ＣＤ</t>
    <rPh sb="0" eb="2">
      <t>エイギョウ</t>
    </rPh>
    <rPh sb="2" eb="4">
      <t>ホンブ</t>
    </rPh>
    <phoneticPr fontId="11"/>
  </si>
  <si>
    <t>通常一括　13日締　当月20日払い【現金】</t>
  </si>
  <si>
    <t>2400</t>
  </si>
  <si>
    <t>営業本部　管理課</t>
  </si>
  <si>
    <t>本体工事　　　　　　　　　　　</t>
  </si>
  <si>
    <t>仮払消費税(軽減税率)</t>
    <rPh sb="0" eb="2">
      <t>カリバラ</t>
    </rPh>
    <rPh sb="2" eb="5">
      <t>ショウヒゼイ</t>
    </rPh>
    <rPh sb="6" eb="8">
      <t>ケイゲン</t>
    </rPh>
    <rPh sb="8" eb="10">
      <t>ゼイリツ</t>
    </rPh>
    <phoneticPr fontId="25"/>
  </si>
  <si>
    <t>通常一括　23日締　当月末払い【現金】</t>
  </si>
  <si>
    <t>2401</t>
  </si>
  <si>
    <t>営業本部　多摩営業所</t>
  </si>
  <si>
    <t>チャージ料　　　　　　　　　　</t>
  </si>
  <si>
    <t>通常一括　月末締　翌月10日払い（月跨ぎ）【現金】</t>
  </si>
  <si>
    <t>2402</t>
  </si>
  <si>
    <t>営業本部　八王子営業所</t>
  </si>
  <si>
    <t>直接仮設工事　　　　　　　　　</t>
  </si>
  <si>
    <t>100I</t>
    <phoneticPr fontId="25"/>
  </si>
  <si>
    <t>通常一括　【銀行振込（FBなし）】</t>
  </si>
  <si>
    <t>2403</t>
  </si>
  <si>
    <t>営業本部　東京支店</t>
  </si>
  <si>
    <t>遣方．墨出費　　　　　　　　　</t>
  </si>
  <si>
    <t>100K</t>
    <phoneticPr fontId="25"/>
  </si>
  <si>
    <t>通常一括　【小切手（当店）】</t>
  </si>
  <si>
    <t>2404</t>
  </si>
  <si>
    <t>営業本部　神奈川支店</t>
  </si>
  <si>
    <t>足場費　　　　　　　　　　　　</t>
  </si>
  <si>
    <t>100L</t>
    <phoneticPr fontId="25"/>
  </si>
  <si>
    <t>通常一括　【小切手（他店）】</t>
  </si>
  <si>
    <t>2405</t>
  </si>
  <si>
    <t>富士スバル別荘管理</t>
  </si>
  <si>
    <t>災害防止施設費　　　　　　　　</t>
  </si>
  <si>
    <t>本部人件費　　　　　</t>
  </si>
  <si>
    <t>100N</t>
    <phoneticPr fontId="25"/>
  </si>
  <si>
    <t>通常一括　3日締　当月10日払い【CMS（ＦＢあり）】</t>
  </si>
  <si>
    <t>2420</t>
  </si>
  <si>
    <t>営業第１部営業第１課</t>
    <rPh sb="9" eb="10">
      <t>カ</t>
    </rPh>
    <phoneticPr fontId="11"/>
  </si>
  <si>
    <t>養生費　　　　　　　　　　　　</t>
  </si>
  <si>
    <t>業務委託費　　　　　</t>
  </si>
  <si>
    <t>100N</t>
  </si>
  <si>
    <t>通常一括　8日締　当月15日払い【CMS（ＦＢあり）】</t>
  </si>
  <si>
    <t>2440</t>
  </si>
  <si>
    <t>営業第１部営業第１課</t>
  </si>
  <si>
    <t>片付．清掃費　　　　　　　　　</t>
  </si>
  <si>
    <t>通常一括　13日締　当月20日払い【CMS（ＦＢあり）】</t>
  </si>
  <si>
    <t>2450</t>
  </si>
  <si>
    <t>営業本部（線路受注管理用）</t>
    <rPh sb="0" eb="2">
      <t>エイギョウ</t>
    </rPh>
    <rPh sb="2" eb="4">
      <t>ホンブ</t>
    </rPh>
    <rPh sb="5" eb="7">
      <t>センロ</t>
    </rPh>
    <rPh sb="7" eb="9">
      <t>ジュチュウ</t>
    </rPh>
    <rPh sb="9" eb="12">
      <t>カンリヨウ</t>
    </rPh>
    <phoneticPr fontId="11"/>
  </si>
  <si>
    <t>その他の直接仮設費　　　　　　</t>
  </si>
  <si>
    <t>水道光熱費　　　　　</t>
  </si>
  <si>
    <t>通常一括　18日締　当月25日払い【CMS（ＦＢあり）】</t>
  </si>
  <si>
    <t>2499</t>
  </si>
  <si>
    <t>営業本部（土木営業共通）</t>
    <rPh sb="0" eb="2">
      <t>エイギョウ</t>
    </rPh>
    <rPh sb="2" eb="4">
      <t>ホンブ</t>
    </rPh>
    <phoneticPr fontId="11"/>
  </si>
  <si>
    <t>土工事業工事　　　　　　　　　</t>
  </si>
  <si>
    <t>機械等経費　　　　　</t>
  </si>
  <si>
    <t>通常一括　23日締　当月末払い【CMS（ＦＢあり）】</t>
  </si>
  <si>
    <t>2500</t>
  </si>
  <si>
    <t>営業第３部営業第１課</t>
  </si>
  <si>
    <t>土工事　　　　　　　　　　　　</t>
  </si>
  <si>
    <t>燃料費　　　　　　　</t>
  </si>
  <si>
    <t>通常一括　28日締　翌月5日払い【CMS（ＦＢあり）】</t>
  </si>
  <si>
    <t>2515</t>
  </si>
  <si>
    <t>営業第２部営業第１課</t>
  </si>
  <si>
    <t>山留工事　　　　　　　　　　　</t>
  </si>
  <si>
    <t>積算費　　　　　　　</t>
  </si>
  <si>
    <t>通常一括　月末締　翌月10日払い（月跨ぎ）【CMS（ＦＢあり）】</t>
  </si>
  <si>
    <t>2520</t>
  </si>
  <si>
    <t>営業第２部　営業第２課</t>
  </si>
  <si>
    <t>杭打工事　　　　　　　　　　　</t>
  </si>
  <si>
    <t>設計費　　　　　　　</t>
  </si>
  <si>
    <t>100P</t>
  </si>
  <si>
    <t>通常一括　【振込票・納付書】</t>
  </si>
  <si>
    <t>2530</t>
  </si>
  <si>
    <t>営業本部（工事２部営業）</t>
    <rPh sb="0" eb="2">
      <t>エイギョウ</t>
    </rPh>
    <rPh sb="2" eb="4">
      <t>ホンブ</t>
    </rPh>
    <phoneticPr fontId="11"/>
  </si>
  <si>
    <t>躯体工事　　　　　　　　　　　</t>
  </si>
  <si>
    <t>100X</t>
  </si>
  <si>
    <t>通常一括　【現金(暦日チェックなし）】</t>
  </si>
  <si>
    <t>2540</t>
  </si>
  <si>
    <t>営業第３部営業第２課</t>
  </si>
  <si>
    <t>コンクリート工事　　　　　　　</t>
  </si>
  <si>
    <t>労務管理費　　　　　</t>
  </si>
  <si>
    <t>100Y</t>
  </si>
  <si>
    <t>通常一括　支払日未設定（会計伝票転記日基準払）【未定】</t>
  </si>
  <si>
    <t>2541</t>
  </si>
  <si>
    <t>積算室積算課</t>
  </si>
  <si>
    <t>型枠工事　　　　　　　　　　　</t>
  </si>
  <si>
    <t>租税公課　　　　　　</t>
  </si>
  <si>
    <t>100Z</t>
  </si>
  <si>
    <t>通常一括　【CMS（ＦＢあり・暦日チェックなし）】</t>
  </si>
  <si>
    <t>2550</t>
  </si>
  <si>
    <t>営業第２部　土地活用担当</t>
  </si>
  <si>
    <t>鉄筋工事　　　　　　　　　　　</t>
  </si>
  <si>
    <t>地代家賃　　　　　　</t>
  </si>
  <si>
    <t>102P</t>
  </si>
  <si>
    <t>通常一括　10日払い【振込票・納付書】</t>
  </si>
  <si>
    <t>2599</t>
  </si>
  <si>
    <t>営業本部（建築営業共通）</t>
    <rPh sb="0" eb="2">
      <t>エイギョウ</t>
    </rPh>
    <rPh sb="2" eb="4">
      <t>ホンブ</t>
    </rPh>
    <phoneticPr fontId="11"/>
  </si>
  <si>
    <t>鉄骨工事　　　　　　　　　　　</t>
  </si>
  <si>
    <t>労災保険料　　　　　</t>
  </si>
  <si>
    <t>106N</t>
  </si>
  <si>
    <t>通常一括　当月末払い【CMS（FBあり）】</t>
    <phoneticPr fontId="25"/>
  </si>
  <si>
    <t>2900</t>
  </si>
  <si>
    <t>営業本部（兼業）</t>
    <rPh sb="0" eb="2">
      <t>エイギョウ</t>
    </rPh>
    <rPh sb="2" eb="4">
      <t>ホンブ</t>
    </rPh>
    <rPh sb="5" eb="7">
      <t>ケンギョウ</t>
    </rPh>
    <phoneticPr fontId="11"/>
  </si>
  <si>
    <t>ＰＣ板工事　　　　　　　　　　</t>
  </si>
  <si>
    <t>損害保険料　　　　　</t>
  </si>
  <si>
    <t>106P</t>
  </si>
  <si>
    <t>通常一括　当月末払い【振込票・納付書】</t>
  </si>
  <si>
    <t>4000</t>
  </si>
  <si>
    <t>建築本部　　　　　　　　</t>
  </si>
  <si>
    <t>53100</t>
  </si>
  <si>
    <t>建築・土木業 建築本部</t>
  </si>
  <si>
    <t>耐火被覆工事　　　　　　　　　</t>
  </si>
  <si>
    <t>修繕維持費　　　　　</t>
  </si>
  <si>
    <t>136N</t>
  </si>
  <si>
    <t>通常一括　15日締　当月末払い【CMS（ＦＢあり）】</t>
  </si>
  <si>
    <t>4100</t>
  </si>
  <si>
    <t>建築本部予算計上ＣＤ</t>
  </si>
  <si>
    <t>仕上工事　　　　　　　　　　　</t>
  </si>
  <si>
    <t>事務用品費　　　　　</t>
  </si>
  <si>
    <t>通常一括　月末締　翌月末日払い【CMS（ＦＢあり）】</t>
    <phoneticPr fontId="25"/>
  </si>
  <si>
    <t>4400</t>
  </si>
  <si>
    <t>建築本部　計画管理部</t>
  </si>
  <si>
    <t>組積工事　　　　　　　　　　　</t>
  </si>
  <si>
    <t>通信運搬費　　　　　</t>
  </si>
  <si>
    <t>13FN</t>
  </si>
  <si>
    <t>通常一括　15日締　翌月末払い【CMS（ＦＢあり）】</t>
  </si>
  <si>
    <t>4430</t>
  </si>
  <si>
    <t>建築本部設計部</t>
    <rPh sb="4" eb="6">
      <t>セッケイ</t>
    </rPh>
    <phoneticPr fontId="11"/>
  </si>
  <si>
    <t>防水工事　　　　　　　　　　　</t>
  </si>
  <si>
    <t>旅費交通費　　　　　</t>
  </si>
  <si>
    <t>通常一括　月末締　翌々月末日払い【CMS（ＦＢあり）】</t>
  </si>
  <si>
    <t>4440</t>
  </si>
  <si>
    <t>建築本部工事統括部</t>
    <rPh sb="0" eb="2">
      <t>ケンチク</t>
    </rPh>
    <rPh sb="2" eb="4">
      <t>ホンブ</t>
    </rPh>
    <rPh sb="4" eb="6">
      <t>コウジ</t>
    </rPh>
    <rPh sb="6" eb="8">
      <t>トウカツ</t>
    </rPh>
    <rPh sb="8" eb="9">
      <t>ブ</t>
    </rPh>
    <phoneticPr fontId="11"/>
  </si>
  <si>
    <t>石．擬石工事　　　　　　　　　</t>
  </si>
  <si>
    <t>会議費　　　　　　　</t>
  </si>
  <si>
    <t>14AN</t>
  </si>
  <si>
    <t>通常一括　20日締　翌月5日払い【CMS（ＦＢあり）】</t>
  </si>
  <si>
    <t>4480</t>
  </si>
  <si>
    <t>建築本部工事担当　　　　</t>
  </si>
  <si>
    <t>タイル工事　　　　　　　　　　</t>
  </si>
  <si>
    <t>交際費　　　　　　　</t>
  </si>
  <si>
    <t>4481</t>
  </si>
  <si>
    <t>建築本部工事第１部　　　</t>
  </si>
  <si>
    <t>木工事　　　　　　　　　　　　</t>
  </si>
  <si>
    <t>寄付金　　　　　　　</t>
  </si>
  <si>
    <t>14DN</t>
  </si>
  <si>
    <t>通常一括　20日締　翌月20日払い【CMS（ＦＢあり）】</t>
  </si>
  <si>
    <t>4482</t>
  </si>
  <si>
    <t>建築本部工事第２部　　　</t>
  </si>
  <si>
    <t>屋根工事　　　　　　　　　　　</t>
  </si>
  <si>
    <t>諸会費　　　　　　　</t>
  </si>
  <si>
    <t>4484</t>
  </si>
  <si>
    <t>建築本部（リニューアル部）</t>
  </si>
  <si>
    <t>金属工事　　　　　　　　　　　</t>
  </si>
  <si>
    <t>外部積算費　　　　　</t>
  </si>
  <si>
    <t>16BT</t>
  </si>
  <si>
    <t>通常一括　月末締　翌月10日払い【銀行振込（ＦＢあり）】</t>
  </si>
  <si>
    <t>6000</t>
  </si>
  <si>
    <t>土木本部土木</t>
  </si>
  <si>
    <t>53200</t>
  </si>
  <si>
    <t>建築・土木業 土木本部（土木）</t>
  </si>
  <si>
    <t>左官工事　　　　　　　　　　　</t>
  </si>
  <si>
    <t>保証費　　　　　　　</t>
  </si>
  <si>
    <t>16CN</t>
  </si>
  <si>
    <t>通常一括　月末締　翌月15日払い【CMS（ＦＢあり）】</t>
  </si>
  <si>
    <t>6100</t>
  </si>
  <si>
    <t>土木本部土木予算計上ＣＤ</t>
  </si>
  <si>
    <t>木製建具工事　　　　　　　　　</t>
  </si>
  <si>
    <t>受注関連費　　　　　</t>
  </si>
  <si>
    <t>16CT</t>
  </si>
  <si>
    <t>通常一括　月末締　翌月15日払い【銀行振込（ＦＢあり）】</t>
  </si>
  <si>
    <t>6600</t>
  </si>
  <si>
    <t>土木本部土木計画管理部</t>
    <rPh sb="6" eb="8">
      <t>ケイカク</t>
    </rPh>
    <rPh sb="8" eb="10">
      <t>カンリ</t>
    </rPh>
    <rPh sb="10" eb="11">
      <t>ブ</t>
    </rPh>
    <phoneticPr fontId="11"/>
  </si>
  <si>
    <t>金属製建具工事　　　　　　　　</t>
  </si>
  <si>
    <t>式典費　　　　　　　</t>
  </si>
  <si>
    <t>16DN</t>
  </si>
  <si>
    <t>通常一括　月末締　翌月20日払い【CMS（ＦＢあり）】</t>
  </si>
  <si>
    <t>6640</t>
  </si>
  <si>
    <t>土木本部土木工事統括部</t>
    <rPh sb="0" eb="2">
      <t>ドボク</t>
    </rPh>
    <rPh sb="2" eb="4">
      <t>ホンブ</t>
    </rPh>
    <rPh sb="4" eb="6">
      <t>ドボク</t>
    </rPh>
    <rPh sb="6" eb="8">
      <t>コウジ</t>
    </rPh>
    <rPh sb="8" eb="10">
      <t>トウカツ</t>
    </rPh>
    <rPh sb="10" eb="11">
      <t>ブ</t>
    </rPh>
    <phoneticPr fontId="11"/>
  </si>
  <si>
    <t>硝子工事　　　　　　　　　　　</t>
  </si>
  <si>
    <t>建退協共済掛金　　　</t>
  </si>
  <si>
    <t>16ET</t>
  </si>
  <si>
    <t>通常一括　月末締　翌月25日払い【銀行振込（ＦＢあり）】</t>
  </si>
  <si>
    <t>6680</t>
  </si>
  <si>
    <t>土木本部土木工事課</t>
  </si>
  <si>
    <t>塗装工事　　　　　　　　　　　</t>
  </si>
  <si>
    <t>補償費　　　　　　　</t>
  </si>
  <si>
    <t>16FB</t>
  </si>
  <si>
    <t>通常一括　月末締　翌月末払い【受取手形】</t>
  </si>
  <si>
    <t>7000</t>
  </si>
  <si>
    <t>土木本部線路施設部</t>
  </si>
  <si>
    <t>53300</t>
  </si>
  <si>
    <t>建築・土木業 土木本部（線路）</t>
  </si>
  <si>
    <t>内装工事　　　　　　　　　　　</t>
  </si>
  <si>
    <t>16FN</t>
  </si>
  <si>
    <t>通常一括　月末締　翌月末払い【CMS（ＦＢあり）】</t>
  </si>
  <si>
    <t>7100</t>
  </si>
  <si>
    <t>土木本部線路予算計上ＣＤ</t>
  </si>
  <si>
    <t>雑工事　　　　　　　　　　　　</t>
  </si>
  <si>
    <t>16FT</t>
  </si>
  <si>
    <t>通常一括　月末締　翌月末払い【銀行振込（ＦＢあり）】</t>
  </si>
  <si>
    <t>7700</t>
  </si>
  <si>
    <t>土木本部線路工事統括部</t>
    <rPh sb="4" eb="6">
      <t>センロ</t>
    </rPh>
    <rPh sb="6" eb="8">
      <t>コウジ</t>
    </rPh>
    <rPh sb="8" eb="10">
      <t>トウカツ</t>
    </rPh>
    <rPh sb="10" eb="11">
      <t>ブ</t>
    </rPh>
    <phoneticPr fontId="11"/>
  </si>
  <si>
    <t>ＩＴリース費用　　　</t>
  </si>
  <si>
    <t>16IN</t>
  </si>
  <si>
    <t>通常一括　月末締　翌々月15日払い【CMS（ＦＢあり）】</t>
  </si>
  <si>
    <t>7705</t>
  </si>
  <si>
    <t>土木本部線路計画管理部</t>
    <rPh sb="6" eb="8">
      <t>ケイカク</t>
    </rPh>
    <rPh sb="8" eb="10">
      <t>カンリ</t>
    </rPh>
    <rPh sb="10" eb="11">
      <t>ブ</t>
    </rPh>
    <phoneticPr fontId="11"/>
  </si>
  <si>
    <t>Ｇ．ＣＡＤ工事　　　　　　　　</t>
  </si>
  <si>
    <t>雑費　　　　　　　　</t>
  </si>
  <si>
    <t>236N</t>
  </si>
  <si>
    <t>2分割　15日締　当月末払い【CMS（ＦＢあり）】</t>
  </si>
  <si>
    <t>7780</t>
  </si>
  <si>
    <t>土木本部線路工事　　　　</t>
  </si>
  <si>
    <t>Ｇ．ＣＡＤ外工事　　　　　　　</t>
  </si>
  <si>
    <t>23FN</t>
  </si>
  <si>
    <t>2分割　15日締め　翌月末払い　CMS(FBあり)</t>
  </si>
  <si>
    <t>7781</t>
  </si>
  <si>
    <t>土木本部線路機動</t>
  </si>
  <si>
    <t>標準仮設　　　　　　　　　　　</t>
  </si>
  <si>
    <t>26CN</t>
  </si>
  <si>
    <t>2分割　月末締　翌月15日払い【CMS（ＦＢあり）】</t>
  </si>
  <si>
    <t>7782</t>
  </si>
  <si>
    <t>土木本部線路八幡山</t>
  </si>
  <si>
    <t>特殊仮設　　　　　　　　　　　</t>
  </si>
  <si>
    <t>前期分原価　　　　　</t>
  </si>
  <si>
    <t>336N</t>
  </si>
  <si>
    <t>3分割　15日締　当月末払い【CMS（ＦＢあり）】</t>
  </si>
  <si>
    <t>7783</t>
  </si>
  <si>
    <t>土木本部線路つつじ</t>
  </si>
  <si>
    <t>外部給排水工事　　　　　　　　</t>
  </si>
  <si>
    <t>原価振替　　　　　　</t>
  </si>
  <si>
    <t>436N</t>
  </si>
  <si>
    <t>4分割　15日締　当月末払い【CMS（ＦＢあり）】</t>
  </si>
  <si>
    <t>7784</t>
  </si>
  <si>
    <t>土木本部線路永福町</t>
  </si>
  <si>
    <t>ガス工事　　　　　　　　　　　</t>
  </si>
  <si>
    <t>7785</t>
  </si>
  <si>
    <t>土木本部線路東府中</t>
  </si>
  <si>
    <t>電気工事（特殊工事）　　　　　</t>
  </si>
  <si>
    <t>7786</t>
  </si>
  <si>
    <t>土木本部線路北野</t>
  </si>
  <si>
    <t>地盤改良工事　　　　　　　　　</t>
  </si>
  <si>
    <t>7787</t>
  </si>
  <si>
    <t>土木本部線路南大沢</t>
  </si>
  <si>
    <t>経費配賦差額　　　　</t>
  </si>
  <si>
    <t>　　　　　　　　　　　　　　　</t>
  </si>
  <si>
    <t>設計調査費　　　　　　　　　　</t>
  </si>
  <si>
    <t>設計料　　　　　　　　　　　　</t>
  </si>
  <si>
    <t>地盤調査　　　　　　　　　　　</t>
  </si>
  <si>
    <t>敷地調査　　　　　　　　　　　</t>
  </si>
  <si>
    <t>コーディネート料　　　　　　　</t>
  </si>
  <si>
    <t>紹介料　　　　　　　　　　　　</t>
  </si>
  <si>
    <t>付帯工事　　　　　　　　　　　</t>
  </si>
  <si>
    <t>解体工事　　　　　　　　　　　</t>
  </si>
  <si>
    <t>外構工事　　　　　　　　　　　</t>
  </si>
  <si>
    <t>照明器具工事　　　　　　　　　</t>
  </si>
  <si>
    <t>空調工事　　　　　　　　　　　</t>
  </si>
  <si>
    <t>B0</t>
  </si>
  <si>
    <t>B0105</t>
  </si>
  <si>
    <t>B0301</t>
  </si>
  <si>
    <t>140</t>
  </si>
  <si>
    <t>設備工事　　　　　　　　　　　</t>
  </si>
  <si>
    <t>電気設備工事　　　　　　　　　</t>
  </si>
  <si>
    <t>給排水衛生設備工事　　　　　　</t>
  </si>
  <si>
    <t>空気調和設備工事　　　　　　　</t>
  </si>
  <si>
    <t>昇降機設備工事　　　　　　　　</t>
  </si>
  <si>
    <t>その他の設備工事　　　　　　　</t>
  </si>
  <si>
    <t>カーテン工事　　　　　　　　　</t>
  </si>
  <si>
    <t>鉄筋工事　材料費　　　　　　　</t>
  </si>
  <si>
    <t>鉄筋材　異型鉄筋　　　　　　　</t>
  </si>
  <si>
    <t>追加付込工事　　　　　　　　　</t>
  </si>
  <si>
    <t>共通仮設費　　　　　　　　　　</t>
  </si>
  <si>
    <t>準備費　材　　　　　　　　　　</t>
  </si>
  <si>
    <t>準備費　労　　　　　　　　　　</t>
  </si>
  <si>
    <t>準備費　外　　　　　　　　　　</t>
  </si>
  <si>
    <t>準備費　機　　　　　　　　　　</t>
  </si>
  <si>
    <t>仮設物費　材　　　　　　　　　</t>
  </si>
  <si>
    <t>仮設物費　労　　　　　　　　　</t>
  </si>
  <si>
    <t>仮設物費　外　　　　　　　　　</t>
  </si>
  <si>
    <t>仮設物費　機　　　　　　　　　</t>
  </si>
  <si>
    <t>安全費　　　　　　　　　　　　</t>
  </si>
  <si>
    <t>安全費　材　　　　　　　　　　</t>
  </si>
  <si>
    <t>安全費　労　　　　　　　　　　</t>
  </si>
  <si>
    <t>安全費　外　　　　　　　　　　</t>
  </si>
  <si>
    <t>安全費　機　　　　　　　　　　</t>
  </si>
  <si>
    <t>機械器具費　　　　　　　　　</t>
  </si>
  <si>
    <t>機械器具費　材　　　　　　　　</t>
  </si>
  <si>
    <t>機械器具費 労 　　　　</t>
  </si>
  <si>
    <t>機械器具費 外 　　　　　　</t>
  </si>
  <si>
    <t>機械器具費 機 　　　　　　</t>
  </si>
  <si>
    <t>運搬費　材　　　　　　　　　　</t>
  </si>
  <si>
    <t>運搬費　労　　　　　　　　　　</t>
  </si>
  <si>
    <t>運搬費　外　　　　　　　　　　</t>
  </si>
  <si>
    <t>運搬費　機　　　　　　　　　　</t>
  </si>
  <si>
    <t>調査・試験費　　　　　　　　　</t>
  </si>
  <si>
    <t>調査・試験費　材　　　　　　　</t>
  </si>
  <si>
    <t>調査・試験費　労　　　　　　　</t>
  </si>
  <si>
    <t>調査・試験費　外　　　　　　　</t>
  </si>
  <si>
    <t>調査・試験費　機　　　　　　　</t>
  </si>
  <si>
    <t>臨時人件費 材</t>
  </si>
  <si>
    <t>270</t>
  </si>
  <si>
    <t>臨時人件費 労</t>
  </si>
  <si>
    <t>臨時人件費 外</t>
  </si>
  <si>
    <t>材料費　　　　　　　　　　　　</t>
  </si>
  <si>
    <t>労務費　　　　　　　　　　　　</t>
  </si>
  <si>
    <t>外注費　　　　　　　　　　　　</t>
  </si>
  <si>
    <t>機械等経費　　　　　　　　　　</t>
  </si>
  <si>
    <t>直接工事費　　　　　　　　　　</t>
  </si>
  <si>
    <t>土工　　　　　　　　　</t>
  </si>
  <si>
    <t>土工　材　　　　　　　</t>
  </si>
  <si>
    <t>土工　労　　　　　　　</t>
  </si>
  <si>
    <t>土工　外　　　　　　　</t>
  </si>
  <si>
    <t>土工　機　　　　　　　</t>
  </si>
  <si>
    <t>法面工　　　　　　　　　　　　</t>
  </si>
  <si>
    <t>法面工　材　　　　　　　　　　</t>
  </si>
  <si>
    <t>法面工　労　　　　　　　　　　</t>
  </si>
  <si>
    <t>法面工　外　　　　　　　　　　</t>
  </si>
  <si>
    <t>法面工　機　　　　　　　　　　</t>
  </si>
  <si>
    <t>地盤改良工　　　　　　　　　　</t>
  </si>
  <si>
    <t>地盤改良工　材　　　　　　　　</t>
  </si>
  <si>
    <t>地盤改良工　労　　　　　　　　</t>
  </si>
  <si>
    <t>地盤改良工　外　　　　　　　　</t>
  </si>
  <si>
    <t>地盤改良工　機　　　　　　　　</t>
  </si>
  <si>
    <t>基礎工　　　　　　　　　　　</t>
  </si>
  <si>
    <t>基礎工　材　　　　　　　　　</t>
  </si>
  <si>
    <t>基礎工　労　　　　　　　　　</t>
  </si>
  <si>
    <t>基礎工　外　　　　　　　　　</t>
  </si>
  <si>
    <t>基礎工　機　　　　　　　　　</t>
  </si>
  <si>
    <t>擁壁工　　　　　　　　　　　　</t>
  </si>
  <si>
    <t>擁壁工　材　　　　　　　　　　</t>
  </si>
  <si>
    <t>擁壁工　労　　　　　　　　　　</t>
  </si>
  <si>
    <t>擁壁工　外　　　　　　　　　　</t>
  </si>
  <si>
    <t>擁壁工　機　　　　　　　　　　</t>
  </si>
  <si>
    <t>フ゛ロック積工　　　　　　　　</t>
  </si>
  <si>
    <t>フ゛ロック積工　材　　　　　　</t>
  </si>
  <si>
    <t>フ゛ロック積工　労　　　　　　</t>
  </si>
  <si>
    <t>フ゛ロック積工　外　　　　　　</t>
  </si>
  <si>
    <t>フ゛ロック積工　機　　　　　　</t>
  </si>
  <si>
    <t>間知ブロック積工 機</t>
  </si>
  <si>
    <t>空洞ブロック積工 材</t>
  </si>
  <si>
    <t>空洞ブロック積工 労</t>
  </si>
  <si>
    <t>空洞ブロック積工 外</t>
  </si>
  <si>
    <t>空洞ブロック積工 機</t>
  </si>
  <si>
    <t>その他のブロック積工 材</t>
  </si>
  <si>
    <t>その他のブロック積工 労</t>
  </si>
  <si>
    <t>その他のブロック積工 外</t>
  </si>
  <si>
    <t>その他のブロック積工 機</t>
  </si>
  <si>
    <t>管渠工　　　　　　　　　　　　</t>
  </si>
  <si>
    <t>管渠工　材　　　　　　　　　　</t>
  </si>
  <si>
    <t>管渠工　労　　　　　　　　　　</t>
  </si>
  <si>
    <t>管渠工　外　　　　　　　　　　</t>
  </si>
  <si>
    <t>管渠工　機　　　　　　　　　　</t>
  </si>
  <si>
    <t>開渠工　　　　　　　　　　　　</t>
  </si>
  <si>
    <t>開渠工　材　　　　　　　　　　</t>
  </si>
  <si>
    <t>開渠工　労　　　　　　　　　　</t>
  </si>
  <si>
    <t>開渠工　外　　　　　　　　　　</t>
  </si>
  <si>
    <t>開渠工　機　　　　　　　　　　</t>
  </si>
  <si>
    <t>人孔工　　　　　　　　　　　　</t>
  </si>
  <si>
    <t>人孔工　材　　　　　　　　　　</t>
  </si>
  <si>
    <t>人孔工　労　　　　　　　　　　</t>
  </si>
  <si>
    <t>人孔工　外　　　　　　　　　　</t>
  </si>
  <si>
    <t>人孔工　機　　　　　　　　　　</t>
  </si>
  <si>
    <t>桝工・取付管工　　　　　　　　</t>
  </si>
  <si>
    <t>桝工・取付管工　材　　　　　　</t>
  </si>
  <si>
    <t>桝工・取付管工　労　　　　　　</t>
  </si>
  <si>
    <t>桝工・取付管工　外　　　　　　</t>
  </si>
  <si>
    <t>桝工・取付管工　機　　　　　　</t>
  </si>
  <si>
    <t>推進工　　　　　　　　　　　　</t>
  </si>
  <si>
    <t>推進工　材　　　　　　　　　　</t>
  </si>
  <si>
    <t>推進工　労　　　　　　　　　　</t>
  </si>
  <si>
    <t>推進工　外　　　　　　　　　　</t>
  </si>
  <si>
    <t>推進工　機　　　　　　　　　　</t>
  </si>
  <si>
    <t>立坑工　　　　　　　　　　　　</t>
  </si>
  <si>
    <t>立坑工　材　　　　　　　　　　</t>
  </si>
  <si>
    <t>立坑工　労　　　　　　　　　　</t>
  </si>
  <si>
    <t>立坑工　外　　　　　　　　　　</t>
  </si>
  <si>
    <t>立坑工　機　　　　　　　　　　</t>
  </si>
  <si>
    <t>汚水排水工 材</t>
  </si>
  <si>
    <t>汚水排水工 労</t>
  </si>
  <si>
    <t>汚水排水工 外</t>
  </si>
  <si>
    <t>汚水排水工 機</t>
  </si>
  <si>
    <t>雨水排水工 材</t>
  </si>
  <si>
    <t>雨水排水工 労</t>
  </si>
  <si>
    <t>雨水排水工 外</t>
  </si>
  <si>
    <t>雨水排水工 機</t>
  </si>
  <si>
    <t>街築・街渠工　　　　　　　　　</t>
  </si>
  <si>
    <t>街築・街渠工　材　　　　　　　</t>
  </si>
  <si>
    <t>街築・街渠工　労　　　　　　　</t>
  </si>
  <si>
    <t>街築・街渠工　外　　　　　　　</t>
  </si>
  <si>
    <t>街築・街渠工　機　　　　　　　</t>
  </si>
  <si>
    <t>舗装工　　　　　　　　　　</t>
  </si>
  <si>
    <t>舗装工　材　　　　　　　　</t>
  </si>
  <si>
    <t>舗装工　労　　　　　　　　</t>
  </si>
  <si>
    <t>舗装工　外　　　　　　　　</t>
  </si>
  <si>
    <t>舗装工　機　　　　　　　　</t>
  </si>
  <si>
    <t>道路付帯工　　　　　　　　　　</t>
  </si>
  <si>
    <t>道路付帯工　材　　　　　　　　</t>
  </si>
  <si>
    <t>道路付帯工　労　　　　　　　　</t>
  </si>
  <si>
    <t>道路付帯工　外　　　　　　　　</t>
  </si>
  <si>
    <t>道路付帯工　機　　　　　　　　</t>
  </si>
  <si>
    <t>安全施設工　　　　　　　　　　</t>
  </si>
  <si>
    <t>安全施設工　材　　　　　　　　</t>
  </si>
  <si>
    <t>安全施設工　労　　　　　　　　</t>
  </si>
  <si>
    <t>安全施設工　外　　　　　　　　</t>
  </si>
  <si>
    <t>安全施設工　機　　　　　　　　</t>
  </si>
  <si>
    <t>橋梁工　　　　　　　　　　</t>
  </si>
  <si>
    <t>橋梁工　材　　　　　　　　</t>
  </si>
  <si>
    <t>橋梁工　労　　　　　　　　</t>
  </si>
  <si>
    <t>橋梁工　外　　　　　　　　</t>
  </si>
  <si>
    <t>橋梁工　機　　　　　　　　</t>
  </si>
  <si>
    <t>橋梁付帯工　　　　　　　　　　</t>
  </si>
  <si>
    <t>橋梁付帯工　材　　　　　　　　</t>
  </si>
  <si>
    <t>橋梁付帯工　労　　　　　　　　</t>
  </si>
  <si>
    <t>橋梁付帯工　外　　　　　　　　</t>
  </si>
  <si>
    <t>橋梁付帯工　機　　　　　　　　</t>
  </si>
  <si>
    <t>河川工　　　　　　　　　　　　</t>
  </si>
  <si>
    <t>河川工　材　　　　　　　　　　</t>
  </si>
  <si>
    <t>河川工　労　　　　　　　　　　</t>
  </si>
  <si>
    <t>河川工　外　　　　　　　　　　</t>
  </si>
  <si>
    <t>河川工　機　　　　　　　　　　</t>
  </si>
  <si>
    <t>レール工　　　　　　　　　　　</t>
  </si>
  <si>
    <t>レール工 材　　　　　　　</t>
  </si>
  <si>
    <t>レール工 労 　　　　　　　</t>
  </si>
  <si>
    <t>レール工 外 　　　　　　　</t>
  </si>
  <si>
    <t>レール工 機 　　　　　　</t>
  </si>
  <si>
    <t>道床工　　　　　　　　　　　　</t>
  </si>
  <si>
    <t>道床工　材　　　　　　　　　　</t>
  </si>
  <si>
    <t>道床工　労　　　　　　　　　　</t>
  </si>
  <si>
    <t>道床工　外　　　　　　　　　　</t>
  </si>
  <si>
    <t>道床工　機　　　　　　　　　　</t>
  </si>
  <si>
    <t>マクラキ゛工　　　　　　　　　</t>
  </si>
  <si>
    <t>マクラキ゛工　材　　　　　　　</t>
  </si>
  <si>
    <t>マクラキ゛工　労　　　　　　　</t>
  </si>
  <si>
    <t>マクラキ゛工　外　　　　　　　</t>
  </si>
  <si>
    <t>マクラキ゛工　機　　　　　　　</t>
  </si>
  <si>
    <t>分岐器工　　　　　　　　　　　</t>
  </si>
  <si>
    <t>分岐器工　材　　　　　　　　　</t>
  </si>
  <si>
    <t>分岐器工　労　　　　　　　　　</t>
  </si>
  <si>
    <t>分岐器工　外　　　　　　　　　</t>
  </si>
  <si>
    <t>分岐器工　機　　　　　　　　　</t>
  </si>
  <si>
    <t>踏切工　　　　　　　　　　　　</t>
  </si>
  <si>
    <t>踏切工　材　　　　　　　　　　</t>
  </si>
  <si>
    <t>踏切工　労　　　　　　　　　　</t>
  </si>
  <si>
    <t>踏切工　外　　　　　　　　　　</t>
  </si>
  <si>
    <t>踏切工　機　　　　　　　　　　</t>
  </si>
  <si>
    <t>連接軌道工　　　　　　　　　　</t>
  </si>
  <si>
    <t>連接軌道工　材　　　　　　　　</t>
  </si>
  <si>
    <t>連接軌道工　労　　　　　　　　</t>
  </si>
  <si>
    <t>連接軌道工　外　　　　　　　　</t>
  </si>
  <si>
    <t>連接軌道工　機　　　　　　　　</t>
  </si>
  <si>
    <t>軌道付帯工　　　　　　　　　　</t>
  </si>
  <si>
    <t>軌道付帯工　材　　　　　　　　</t>
  </si>
  <si>
    <t>軌道付帯工　労　　　　　　　　</t>
  </si>
  <si>
    <t>軌道付帯工　外　　　　　　　　</t>
  </si>
  <si>
    <t>軌道付帯工　機　　　　　　　　</t>
  </si>
  <si>
    <t>植栽工　　　　　　　　　　　　</t>
  </si>
  <si>
    <t>植栽工　材　　　　　　　　　　</t>
  </si>
  <si>
    <t>植栽工　労　　　　　　　　　　</t>
  </si>
  <si>
    <t>植栽工　外　　　　　　　　　　</t>
  </si>
  <si>
    <t>植栽工　機　　　　　　　　　　</t>
  </si>
  <si>
    <t>公園施設工　　　　　　　　　　</t>
  </si>
  <si>
    <t>公園施設工　材　　　　　　　　</t>
  </si>
  <si>
    <t>公園施設工　労　　　　　　　　</t>
  </si>
  <si>
    <t>公園施設工　外　　　　　　　　</t>
  </si>
  <si>
    <t>公園施設工　機　　　　　　　　</t>
  </si>
  <si>
    <t>運動施設工　　　　　　　　　　</t>
  </si>
  <si>
    <t>運動施設工　材　　　　　　　　</t>
  </si>
  <si>
    <t>運動施設工　労　　　　　　　　</t>
  </si>
  <si>
    <t>運動施設工　外　　　　　　　　</t>
  </si>
  <si>
    <t>運動施設工　機　　　　　　　　</t>
  </si>
  <si>
    <t>公共施設工　　　　　　　　　　</t>
  </si>
  <si>
    <t>公共施設工　材　　　　　　　　</t>
  </si>
  <si>
    <t>公共施設工　労　　　　　　　　</t>
  </si>
  <si>
    <t>公共施設工　外　　　　　　　　</t>
  </si>
  <si>
    <t>公共施設工　機　　　　　　　　</t>
  </si>
  <si>
    <t>水道管工　　　　　　　　　　　</t>
  </si>
  <si>
    <t>水道管工　材　　　　　　　　　</t>
  </si>
  <si>
    <t>水道管工　労　　　　　　　　　</t>
  </si>
  <si>
    <t>水道管工　外　　　　　　　　　</t>
  </si>
  <si>
    <t>水道管工　機　　　　　　　　　</t>
  </si>
  <si>
    <t>建築工　　　　　　　　　　　　</t>
  </si>
  <si>
    <t>建築工　材　　　　　　　　　　</t>
  </si>
  <si>
    <t>建築工　労　　　　　　　　　　</t>
  </si>
  <si>
    <t>建築工　外　　　　　　　　　　</t>
  </si>
  <si>
    <t>建築工　機　　　　　　　　　　</t>
  </si>
  <si>
    <t>塗装工　　　　　　　　　　　　</t>
  </si>
  <si>
    <t>塗装工　材　　　　　　　　　　</t>
  </si>
  <si>
    <t>塗装工　労　　　　　　　　　　</t>
  </si>
  <si>
    <t>塗装工　外　　　　　　　　　　</t>
  </si>
  <si>
    <t>塗装工　機　　　　　　　　　　</t>
  </si>
  <si>
    <t>外構工　　　　　　　　　　　　</t>
  </si>
  <si>
    <t>外構工　材　　　　　　　　　　</t>
  </si>
  <si>
    <t>外構工　労　　　　　　　　　　</t>
  </si>
  <si>
    <t>外構工　外　　　　　　　　　　</t>
  </si>
  <si>
    <t>外構工　機　　　　　　　　　　</t>
  </si>
  <si>
    <t>電気他設備工　　　　　　　　　</t>
  </si>
  <si>
    <t>電気他設備工　労　　　　　　</t>
  </si>
  <si>
    <t>電気他設備工外　　　　　</t>
  </si>
  <si>
    <t>電気他設備工　機　　　　　　</t>
  </si>
  <si>
    <t>設備工 材</t>
  </si>
  <si>
    <t>設備工 労</t>
  </si>
  <si>
    <t>設備工 外</t>
  </si>
  <si>
    <t>設備工 機</t>
  </si>
  <si>
    <t>移設・撤去工　　　　　　　　　</t>
  </si>
  <si>
    <t>移設・撤去工　材　　　　　　</t>
  </si>
  <si>
    <t>移設・撤去工労　　　　　　</t>
  </si>
  <si>
    <t>移設・撤去工　外　　　　　　</t>
  </si>
  <si>
    <t>移設・撤去工　機　　　　　　</t>
  </si>
  <si>
    <t>撤去工 材</t>
  </si>
  <si>
    <t>撤去工 労</t>
  </si>
  <si>
    <t>撤去工 外</t>
  </si>
  <si>
    <t>撤去工 機</t>
  </si>
  <si>
    <t>移設工 材</t>
  </si>
  <si>
    <t>移設工 労</t>
  </si>
  <si>
    <t>移設工 外</t>
  </si>
  <si>
    <t>移設工 機</t>
  </si>
  <si>
    <t>仮設工　　　　　　　　　　　　</t>
  </si>
  <si>
    <t>仮設工　材　　　　　　　　　　</t>
  </si>
  <si>
    <t>仮設工　労　　　　　　　　　　</t>
  </si>
  <si>
    <t>仮設工　外　　　　　　　　　　</t>
  </si>
  <si>
    <t>仮設工　機　　　　　　　　　　</t>
  </si>
  <si>
    <t>山留工　　　　　　　　　　　　</t>
  </si>
  <si>
    <t>山留工　材　　　　　　　　　　</t>
  </si>
  <si>
    <t>山留工　労　　　　　　　　　　</t>
  </si>
  <si>
    <t>山留工　外　　　　　　　　　　</t>
  </si>
  <si>
    <t>山留工　機　　　　　　　　　　</t>
  </si>
  <si>
    <t>覆工工　　　　　　　　　　　　</t>
  </si>
  <si>
    <t>覆工工　材　　　　　　　　　　</t>
  </si>
  <si>
    <t>覆工工　労　　　　　　　　　　</t>
  </si>
  <si>
    <t>覆工工　外　　　　　　　　　　</t>
  </si>
  <si>
    <t>覆工工　機　　　　　　　　　　</t>
  </si>
  <si>
    <t>補修・復旧工　　　　　　　　　</t>
  </si>
  <si>
    <t>補修・復旧工　材　　　　　　　</t>
  </si>
  <si>
    <t>補修・復旧工労　　　　　</t>
  </si>
  <si>
    <t>補修・復旧工　外　　　　　　　</t>
  </si>
  <si>
    <t>補修・復旧工　機　　　　　　　</t>
  </si>
  <si>
    <t>雑工　　　　　　　　　　　　</t>
  </si>
  <si>
    <t>雑工　材　　　　　　　　　　</t>
  </si>
  <si>
    <t>雑工　労　　　　　　　　　　</t>
  </si>
  <si>
    <t>雑工　外　　　　　　　　　　</t>
  </si>
  <si>
    <t>雑工　機　　　　　　　　　　</t>
  </si>
  <si>
    <t>共通工 材</t>
  </si>
  <si>
    <t>共通工 労</t>
  </si>
  <si>
    <t>共通工 外</t>
  </si>
  <si>
    <t>共通工 機</t>
  </si>
  <si>
    <t>外注経費　　　　　　　　　　　</t>
  </si>
  <si>
    <t>外注経費　材　　　　　　　　　</t>
  </si>
  <si>
    <t>外注経費　労　　　　　　　　　</t>
  </si>
  <si>
    <t>外注経費　外　　　　　　　　　</t>
  </si>
  <si>
    <t>外注経費　機　　　　　　　　　</t>
  </si>
  <si>
    <t>【使用不可】運搬工　機　　　　</t>
  </si>
  <si>
    <t>経費　　　　　　　　　　　　　</t>
  </si>
  <si>
    <t>現場経費　　　　　　　　　　　</t>
  </si>
  <si>
    <t>人件費　　　　　　　　　　　　</t>
  </si>
  <si>
    <t>240</t>
  </si>
  <si>
    <t>次長　　　　　　　　　　　　　</t>
  </si>
  <si>
    <t>課長　　　　　　　　　　　　　</t>
  </si>
  <si>
    <t>工事長　　　　　　　　　　　　</t>
  </si>
  <si>
    <t>主任　　　　　　　　　　　　　</t>
  </si>
  <si>
    <t>技術員　　　　　　　　　　　　</t>
  </si>
  <si>
    <t>現場雇員　　　　　　　　　　　</t>
  </si>
  <si>
    <t>219</t>
  </si>
  <si>
    <t>臨時職員費　　　　　　　　　</t>
  </si>
  <si>
    <t>510</t>
  </si>
  <si>
    <t>事務用品費　　　　　　　　　　</t>
  </si>
  <si>
    <t>通信運搬費　　　　　　　　　　</t>
  </si>
  <si>
    <t>520</t>
  </si>
  <si>
    <t>旅費交通費　　　　　　　　　　</t>
  </si>
  <si>
    <t>530</t>
  </si>
  <si>
    <t>水道光熱費　　　　　　　　　　</t>
  </si>
  <si>
    <t>会議費　　　　　　　　　　　　</t>
  </si>
  <si>
    <t>540</t>
  </si>
  <si>
    <t>交際費　　　　　　　　　　　　</t>
  </si>
  <si>
    <t>550</t>
  </si>
  <si>
    <t>雑費　　　　　　　　　　　　　</t>
  </si>
  <si>
    <t>790</t>
  </si>
  <si>
    <t>寄付金　　　　　　　　　　　　</t>
  </si>
  <si>
    <t>560</t>
  </si>
  <si>
    <t>諸会費　　　　　　　　　　　　</t>
  </si>
  <si>
    <t>570</t>
  </si>
  <si>
    <t>地代家賃　　　　　　　　　　</t>
  </si>
  <si>
    <t>430</t>
  </si>
  <si>
    <t>燃料費　　　　　　　　　　　　</t>
  </si>
  <si>
    <t>330</t>
  </si>
  <si>
    <t>租税公課　　　　　　　　　　　</t>
  </si>
  <si>
    <t>420</t>
  </si>
  <si>
    <t>損害保険料　　　　　　　　　　</t>
  </si>
  <si>
    <t>450</t>
  </si>
  <si>
    <t>補償費　　　　　　　　　　　　</t>
  </si>
  <si>
    <t>730</t>
  </si>
  <si>
    <t>保証費　　　　　　　　　　　</t>
  </si>
  <si>
    <t>610</t>
  </si>
  <si>
    <t>建退共掛金　　　　　　　　　　</t>
  </si>
  <si>
    <t>720</t>
  </si>
  <si>
    <t>受注関連費　　　　　　　　　</t>
  </si>
  <si>
    <t>620</t>
  </si>
  <si>
    <t>710</t>
  </si>
  <si>
    <t>労務管理費　　　　　　　　　　</t>
  </si>
  <si>
    <t>410</t>
  </si>
  <si>
    <t>労災保険料　　　　　　　　　　</t>
  </si>
  <si>
    <t>440</t>
  </si>
  <si>
    <t>積算外注費　　　　　　　　　　</t>
  </si>
  <si>
    <t>340</t>
  </si>
  <si>
    <t>設計費　　　　　　　　　　　　</t>
  </si>
  <si>
    <t>350</t>
  </si>
  <si>
    <t>360</t>
  </si>
  <si>
    <t>250</t>
  </si>
  <si>
    <t>810</t>
  </si>
  <si>
    <t>830</t>
  </si>
  <si>
    <t>795</t>
  </si>
  <si>
    <t>擁壁工　仮　　　　　　　　　　</t>
  </si>
  <si>
    <t>準備費　仮　　　　　　　　　</t>
  </si>
  <si>
    <t>仮設物費　仮　　　　　　　　　</t>
  </si>
  <si>
    <t>安全費　仮　　　　　　　　　　</t>
  </si>
  <si>
    <t>機械器具費 仮 　　　　　　</t>
  </si>
  <si>
    <t>運搬費　仮　　　　　　　　　　</t>
  </si>
  <si>
    <t>調査・試験費　仮　　　　　　　</t>
  </si>
  <si>
    <t>土工　仮　　　　　　　</t>
  </si>
  <si>
    <t>法面工　仮　　　　　　　　　　</t>
  </si>
  <si>
    <t>地盤改良工　仮　　　　　　　　</t>
  </si>
  <si>
    <t>基礎工　仮　　　　　　　　　</t>
  </si>
  <si>
    <t>フ゛ロック積工　仮　　　　　　</t>
  </si>
  <si>
    <t>空洞ブロック積工 仮</t>
  </si>
  <si>
    <t>その他のブロック積工 仮</t>
  </si>
  <si>
    <t>管渠工　仮　　　　　　　　　　</t>
  </si>
  <si>
    <t>開渠工　仮　　　　　　　　　　</t>
  </si>
  <si>
    <t>人孔工　仮　　　　　　　　　</t>
  </si>
  <si>
    <t>桝工・取付管工　仮　　　　　</t>
  </si>
  <si>
    <t>推進工　仮　　　　　　　　　</t>
  </si>
  <si>
    <t>立坑工　仮　　　　　　　　　</t>
  </si>
  <si>
    <t>汚水排水工 仮</t>
  </si>
  <si>
    <t>雨水排水工 仮</t>
  </si>
  <si>
    <t>街築・街渠工　仮　　　　　　　</t>
  </si>
  <si>
    <t>舗装工　仮　　　　　　　　</t>
  </si>
  <si>
    <t>道路付帯工　仮　　　　　　　　</t>
  </si>
  <si>
    <t>安全施設工　仮　　　　　　　　</t>
  </si>
  <si>
    <t>橋梁工　仮　　　　　　　　</t>
  </si>
  <si>
    <t>橋梁付帯工　仮　　　　　　　　</t>
  </si>
  <si>
    <t>河川工　仮　　　　　　　　　　</t>
  </si>
  <si>
    <t>植栽工　仮　　　　　　　　　　</t>
  </si>
  <si>
    <t>公園施設工　仮　　　　　　　　</t>
  </si>
  <si>
    <t>運動施設工　仮　　　　　　　　</t>
  </si>
  <si>
    <t>公共施設工　仮　　　　　　　　</t>
  </si>
  <si>
    <t>水道管工　仮　　　　　　　　　</t>
  </si>
  <si>
    <t>建築工　仮　　　　　　　　　　</t>
  </si>
  <si>
    <t>塗装工　仮　　　　　　　　　　</t>
  </si>
  <si>
    <t>外構工　仮　　　　　　　　　　</t>
  </si>
  <si>
    <t>設備工 仮</t>
  </si>
  <si>
    <t>移設・撤去工　仮　　　　　　</t>
  </si>
  <si>
    <t>撤去工 仮</t>
  </si>
  <si>
    <t>移設工 仮</t>
  </si>
  <si>
    <t>仮設工　仮　　　　　　　　　　</t>
  </si>
  <si>
    <t>山留工　仮</t>
  </si>
  <si>
    <t>覆工工　仮　　　　　　　　　　</t>
  </si>
  <si>
    <t>補修・復旧工　仮　　　　　　　</t>
  </si>
  <si>
    <t>雑工　仮　　　　　　　　　　</t>
  </si>
  <si>
    <t>共通工 仮</t>
  </si>
  <si>
    <t>880</t>
  </si>
  <si>
    <t>820</t>
  </si>
  <si>
    <t>290</t>
  </si>
  <si>
    <t>890</t>
  </si>
  <si>
    <t>外注経費　仮</t>
  </si>
  <si>
    <t>740</t>
  </si>
  <si>
    <t>小工事予算　　　　　　　　　　</t>
  </si>
  <si>
    <t>軌道付帯工　仮　　　　　　　　</t>
  </si>
  <si>
    <t>モーターカー損料（材）　　　　</t>
  </si>
  <si>
    <t>モーターカー損料（労）　　</t>
  </si>
  <si>
    <t>モーターカー損料（経費）　　　</t>
  </si>
  <si>
    <t>750</t>
  </si>
  <si>
    <t>90</t>
  </si>
  <si>
    <t>進行基準調整額　　　　　　　　</t>
  </si>
  <si>
    <t>460</t>
  </si>
  <si>
    <t>人件費（計画）　　　　　　　　</t>
  </si>
  <si>
    <t>人件費（意匠）　　　　　　　　</t>
  </si>
  <si>
    <t>人件費（設備）　　　　　　　　</t>
  </si>
  <si>
    <t>人件費（構造）　　　　　　　　</t>
  </si>
  <si>
    <t>人件費（内監）　　　　　　　　</t>
  </si>
  <si>
    <t>事務用品費（設計）　　　　　　</t>
  </si>
  <si>
    <t>旅費交通費（設計）　　　　　　</t>
  </si>
  <si>
    <t>租税公課（設計）　　　　　　　</t>
  </si>
  <si>
    <t>設計費（計画）　　　　　　　　</t>
  </si>
  <si>
    <t>設計費（意匠）　　　　　　　　</t>
  </si>
  <si>
    <t>設計費（設備）　　　　　　　　</t>
  </si>
  <si>
    <t>設計費（構造）　　　　　　　　</t>
  </si>
  <si>
    <t>設計費（内監）　　　　　　　　</t>
  </si>
  <si>
    <t>通信運搬費（設計）　　　　　　</t>
  </si>
  <si>
    <t>雑費（設計）　　　　　　　　　</t>
  </si>
  <si>
    <t>840</t>
  </si>
  <si>
    <t>連接軌道工　仮</t>
  </si>
  <si>
    <t>検査費　　　　　　　　　　　　</t>
  </si>
  <si>
    <t>準備費　法　　　　　　　　　　</t>
  </si>
  <si>
    <t>仮設物費　法　　　　　　　　　</t>
  </si>
  <si>
    <t>安全費　法　　　　　　　　　　</t>
  </si>
  <si>
    <t>機械器具費　法</t>
  </si>
  <si>
    <t>運搬費　法　　　　　　　　　　</t>
  </si>
  <si>
    <t>調査・試験費　法　　　　　　　</t>
  </si>
  <si>
    <t>土工　法　　　　　　　</t>
  </si>
  <si>
    <t>法面工　法　　　　　　　　　　</t>
  </si>
  <si>
    <t>地盤改良工　法　　　　　　　　</t>
  </si>
  <si>
    <t>基礎工　法　　　　　　　　　</t>
  </si>
  <si>
    <t>擁壁工　法</t>
  </si>
  <si>
    <t>フ゛ロック積工　法　　　　　　</t>
  </si>
  <si>
    <t>間知ブロック積工　法</t>
  </si>
  <si>
    <t>空洞ブロック積工　法</t>
  </si>
  <si>
    <t>管渠工　法　　　　　　　　　　</t>
  </si>
  <si>
    <t>開渠工　法　　　　　　　　　　</t>
  </si>
  <si>
    <t>人孔工　法　　　　　　　　　　</t>
  </si>
  <si>
    <t>桝工・取付管工　法　　　　　　</t>
  </si>
  <si>
    <t>推進工　法　　　　　　　　　　</t>
  </si>
  <si>
    <t>立坑工　法　　　　　　　　　　</t>
  </si>
  <si>
    <t>街築・街渠工　法　　　　　　　</t>
  </si>
  <si>
    <t>舗装工　法　　　　　　　　</t>
  </si>
  <si>
    <t>道路付帯工　法　　　　　　　　</t>
  </si>
  <si>
    <t>安全施設工　法　　　　　　　　</t>
  </si>
  <si>
    <t>橋梁工　法　　　　　　　　</t>
  </si>
  <si>
    <t>橋梁付帯工　法　　　　　　　　</t>
  </si>
  <si>
    <t>河川工　法　　　　　　　　　　</t>
  </si>
  <si>
    <t>レール工法 　　　　　　　</t>
  </si>
  <si>
    <t>道床工　法　　　　　　　　　　</t>
  </si>
  <si>
    <t>マクラキ゛工　法　　　　　　　</t>
  </si>
  <si>
    <t>分岐器工　法　　　　　　　　　</t>
  </si>
  <si>
    <t>踏切工　法　　　　　　　　　　</t>
  </si>
  <si>
    <t>連接軌道工　法　　　　　　　　</t>
  </si>
  <si>
    <t>軌道付帯工　法　　　　　　　　</t>
  </si>
  <si>
    <t>植栽工　法　　　　　　　　　　</t>
  </si>
  <si>
    <t>公園施設工　法　　　　　　　　</t>
  </si>
  <si>
    <t>運動施設工　法　　　　　　　　</t>
  </si>
  <si>
    <t>公共施設工　法　　　　　　　　</t>
  </si>
  <si>
    <t>水道管工　法　　　　　　　　　</t>
  </si>
  <si>
    <t>建築工　法　　　　　　　　　　</t>
  </si>
  <si>
    <t>塗装工　法　　　　　　　　　　</t>
  </si>
  <si>
    <t>外構工　法　　　　　　　　　　</t>
  </si>
  <si>
    <t>電気他設備工法　　　　　</t>
  </si>
  <si>
    <t>設備工 法</t>
  </si>
  <si>
    <t>移設・撤去工　法　　　　　　</t>
  </si>
  <si>
    <t>撤去工　法</t>
  </si>
  <si>
    <t>移設工 法</t>
  </si>
  <si>
    <t>仮設工　法　　　　　　　　　　</t>
  </si>
  <si>
    <t>山留工　法　　　　　　　　　　</t>
  </si>
  <si>
    <t>覆工工　法　　　　　　　　　　</t>
  </si>
  <si>
    <t>補修・復旧工　法　　　　　　　</t>
  </si>
  <si>
    <t>雑工　法　　　　　　　　　　</t>
  </si>
  <si>
    <t>共通工 法</t>
  </si>
  <si>
    <t>外注経費　法　　　　　　　　　</t>
  </si>
  <si>
    <t>設計費（調査）　　　　　　　　</t>
  </si>
  <si>
    <t>設計費（近隣対応）　　　　　　</t>
  </si>
  <si>
    <t>準備費(設計）</t>
    <rPh sb="4" eb="6">
      <t>セッケイ</t>
    </rPh>
    <phoneticPr fontId="11"/>
  </si>
  <si>
    <t>仮設物費（設計）</t>
    <rPh sb="5" eb="7">
      <t>セッケイ</t>
    </rPh>
    <phoneticPr fontId="11"/>
  </si>
  <si>
    <t>動力用水設備費（設計）</t>
    <rPh sb="8" eb="10">
      <t>セッケイ</t>
    </rPh>
    <phoneticPr fontId="11"/>
  </si>
  <si>
    <t>遣方．墨出費（設計）</t>
  </si>
  <si>
    <t>片付．清掃費（設計）</t>
  </si>
  <si>
    <t>勘定コード(2018/02/19)</t>
    <rPh sb="0" eb="2">
      <t>カンジョウ</t>
    </rPh>
    <phoneticPr fontId="28"/>
  </si>
  <si>
    <t>テキスト</t>
    <phoneticPr fontId="28"/>
  </si>
  <si>
    <t>内訳コード　テキスト</t>
    <rPh sb="0" eb="2">
      <t>ウチワケ</t>
    </rPh>
    <phoneticPr fontId="20"/>
  </si>
  <si>
    <t>1101010000</t>
  </si>
  <si>
    <t>手許現金</t>
  </si>
  <si>
    <t>ｘ人件費-役員報酬</t>
    <phoneticPr fontId="20"/>
  </si>
  <si>
    <t>1101020000</t>
  </si>
  <si>
    <t>収入金未納分</t>
  </si>
  <si>
    <t>人件費-給料</t>
  </si>
  <si>
    <t>1101030000</t>
  </si>
  <si>
    <t>準備金</t>
  </si>
  <si>
    <t>人件費-賞与</t>
  </si>
  <si>
    <t>1101040000</t>
  </si>
  <si>
    <t>預託準備金</t>
  </si>
  <si>
    <t>人件費-手当</t>
  </si>
  <si>
    <t>1102010000</t>
  </si>
  <si>
    <t>人件費-臨時雇賃金</t>
  </si>
  <si>
    <t>1102018010</t>
  </si>
  <si>
    <t>KKC_普通-BTMU_府中</t>
  </si>
  <si>
    <t>人件費-嘱託給与</t>
  </si>
  <si>
    <t>1102018020</t>
  </si>
  <si>
    <t>KKC_普通-三井住友_府中</t>
  </si>
  <si>
    <t>人件費-役員退職慰労金</t>
  </si>
  <si>
    <t>1102018030</t>
  </si>
  <si>
    <t>KKC_普通-横浜_橋本</t>
  </si>
  <si>
    <t>人件費-退職給付費用</t>
  </si>
  <si>
    <t>1102018040</t>
  </si>
  <si>
    <t>KKC_普通-横浜_調布</t>
  </si>
  <si>
    <t>人件費-退職金</t>
  </si>
  <si>
    <t>1102018050</t>
  </si>
  <si>
    <t>KKC_普通-みずほ_府中</t>
  </si>
  <si>
    <t>人件費-法定福利費（健康保険料）</t>
  </si>
  <si>
    <t>1102018060</t>
  </si>
  <si>
    <t>KKC_普通-八千代_府中</t>
  </si>
  <si>
    <t>人件費-法定福利費（厚生年金保険料）</t>
  </si>
  <si>
    <t>1102018070</t>
  </si>
  <si>
    <t>KKC_普通-八千代_登戸</t>
  </si>
  <si>
    <t>人件費-法定福利費（児童手当拠出金）</t>
  </si>
  <si>
    <t>1102018080</t>
  </si>
  <si>
    <t>KKC_普通-八千代_和泉多摩川</t>
  </si>
  <si>
    <t>人件費-法定福利費（雇用保険料）</t>
  </si>
  <si>
    <t>1102018090</t>
  </si>
  <si>
    <t>KKC_普通-八千代_上石神井</t>
  </si>
  <si>
    <t>人件費-法定福利費（労働災害保険料）</t>
  </si>
  <si>
    <t>1102018100</t>
  </si>
  <si>
    <t>KKC_普通-昭和信用金庫_本店</t>
  </si>
  <si>
    <t>人件費-法定福利費（介護保険料）</t>
  </si>
  <si>
    <t>1102018110</t>
  </si>
  <si>
    <t>KKC_普通-大東京信用組合_府中</t>
  </si>
  <si>
    <t>人件費-厚生福利費</t>
  </si>
  <si>
    <t>1102018120</t>
  </si>
  <si>
    <t>KKC_普通-西京信用金庫_清瀬</t>
  </si>
  <si>
    <t>売上原価</t>
  </si>
  <si>
    <t>1102018130</t>
  </si>
  <si>
    <t>KKC_普通-多摩信用金庫_府中</t>
  </si>
  <si>
    <t>売上原価-減耗損</t>
  </si>
  <si>
    <t>1102018140</t>
  </si>
  <si>
    <t>KKC_普通-多摩信用金庫_本店</t>
  </si>
  <si>
    <t>売上原価-評価損</t>
  </si>
  <si>
    <t>1102018150</t>
  </si>
  <si>
    <t>KKC_普通-東京中央農協_千歳</t>
  </si>
  <si>
    <t>修繕費-材料費</t>
  </si>
  <si>
    <t>1102018160</t>
  </si>
  <si>
    <t>KKC_普通-東京中央農協_烏山</t>
  </si>
  <si>
    <t>修繕費-外注費</t>
  </si>
  <si>
    <t>1102018170</t>
  </si>
  <si>
    <t>KKC_普通-東京南農協_七生</t>
  </si>
  <si>
    <t>1102020000</t>
  </si>
  <si>
    <t>当座預金</t>
  </si>
  <si>
    <t>賃借料-不動産賃借料</t>
  </si>
  <si>
    <t>1102026010</t>
  </si>
  <si>
    <t>KKC_当座-BTMU_新宿通</t>
  </si>
  <si>
    <t>賃借料-不動産共益費</t>
  </si>
  <si>
    <t>1102026020</t>
  </si>
  <si>
    <t>KKC_当座-BTMU_多摩支</t>
  </si>
  <si>
    <t>賃借料-その他</t>
  </si>
  <si>
    <t>1102026030</t>
  </si>
  <si>
    <t>KKC_当座-BTMU_府中</t>
  </si>
  <si>
    <t>リース料</t>
  </si>
  <si>
    <t>1102026040</t>
  </si>
  <si>
    <t>KKC_当座-BTMU_府中駅前</t>
  </si>
  <si>
    <t>1102026050</t>
  </si>
  <si>
    <t>KKC_当座-三井住友_新宿西口</t>
  </si>
  <si>
    <t>事故費</t>
  </si>
  <si>
    <t>1102026060</t>
  </si>
  <si>
    <t>KKC_当座-三井住友_府中</t>
  </si>
  <si>
    <t>業務委託費-営業関連委託費</t>
  </si>
  <si>
    <t>1102026070</t>
  </si>
  <si>
    <t>KKC_当座-みずほ_府中</t>
  </si>
  <si>
    <t>業務委託費-保守費</t>
  </si>
  <si>
    <t>1102026080</t>
  </si>
  <si>
    <t>KKC_当座-SMTB_本店営業部</t>
  </si>
  <si>
    <t>業務委託費-衛生費</t>
  </si>
  <si>
    <t>1102026090</t>
  </si>
  <si>
    <t>KKC_当座-八千代_府中</t>
  </si>
  <si>
    <t>業務委託費-事務管理費</t>
  </si>
  <si>
    <t>1102030000</t>
  </si>
  <si>
    <t>定期預金</t>
  </si>
  <si>
    <t>手数料-販売手数料</t>
  </si>
  <si>
    <t>1102990000</t>
  </si>
  <si>
    <t>預金-その他</t>
  </si>
  <si>
    <t>手数料-報酬料金</t>
  </si>
  <si>
    <t>1103010000</t>
  </si>
  <si>
    <t>運用預け金</t>
  </si>
  <si>
    <t>手数料-派遣人件費</t>
  </si>
  <si>
    <t>1111000000</t>
  </si>
  <si>
    <t>受取手形（統制勘定）</t>
  </si>
  <si>
    <t>手数料-調査費</t>
  </si>
  <si>
    <t>1111010000</t>
  </si>
  <si>
    <t>受取手形</t>
  </si>
  <si>
    <t>手数料-その他</t>
  </si>
  <si>
    <t>1112000000</t>
  </si>
  <si>
    <t>売掛金（統制勘定）</t>
  </si>
  <si>
    <t>販売広告費-販売促進費</t>
  </si>
  <si>
    <t>1112010000</t>
  </si>
  <si>
    <t>売掛金</t>
  </si>
  <si>
    <t>販売広告費-広告宣伝費</t>
  </si>
  <si>
    <t>1113000000</t>
  </si>
  <si>
    <t>未収入金（統制勘定）</t>
  </si>
  <si>
    <t>販売広告費-グループポイント費</t>
  </si>
  <si>
    <t>1113000110</t>
  </si>
  <si>
    <t>完成工事未収金（統制勘定）</t>
  </si>
  <si>
    <t>備消品費</t>
  </si>
  <si>
    <t>1113010000</t>
  </si>
  <si>
    <t>未収入金-未収利息</t>
  </si>
  <si>
    <t>1113990000</t>
  </si>
  <si>
    <t>未収入金-その他</t>
  </si>
  <si>
    <t>1113993110</t>
  </si>
  <si>
    <t>JV未収出資金</t>
  </si>
  <si>
    <t>貸倒償却費-貸倒引当金繰入</t>
  </si>
  <si>
    <t>1114010000</t>
  </si>
  <si>
    <t>未収消費税等</t>
  </si>
  <si>
    <t>貸倒償却費-貸倒損失</t>
  </si>
  <si>
    <t>1115010000</t>
  </si>
  <si>
    <t>未収還付法人税等</t>
  </si>
  <si>
    <t>旅費交通費-出張旅費</t>
  </si>
  <si>
    <t>1121010000</t>
  </si>
  <si>
    <t>短期貸付金</t>
  </si>
  <si>
    <t>旅費交通費-通勤費</t>
  </si>
  <si>
    <t>1121020000</t>
  </si>
  <si>
    <t>１年内長期貸付金</t>
  </si>
  <si>
    <t>旅費交通費-その他</t>
  </si>
  <si>
    <t>1121030000</t>
  </si>
  <si>
    <t>現先取引</t>
  </si>
  <si>
    <t>協議費-会議費</t>
  </si>
  <si>
    <t>1131010000</t>
  </si>
  <si>
    <t>リース投資資産[流動]</t>
  </si>
  <si>
    <t>協議費-交際費</t>
  </si>
  <si>
    <t>販売用不動産-土地</t>
  </si>
  <si>
    <t>協議費-諸会費</t>
  </si>
  <si>
    <t>販売用不動産-建物</t>
  </si>
  <si>
    <t>協議費-車代</t>
  </si>
  <si>
    <t>1142010000</t>
  </si>
  <si>
    <t>棚卸資産-製品</t>
  </si>
  <si>
    <t>社員経費-厚生施設費</t>
  </si>
  <si>
    <t>1143010000</t>
  </si>
  <si>
    <t>棚卸資産-商品</t>
  </si>
  <si>
    <t>社員経費-教育研修費</t>
  </si>
  <si>
    <t>1144010000</t>
  </si>
  <si>
    <t>棚卸資産-原材料</t>
  </si>
  <si>
    <t>社員経費-採用費</t>
  </si>
  <si>
    <t>棚卸資産-貯蔵品</t>
  </si>
  <si>
    <t>社員経費-被服費</t>
  </si>
  <si>
    <t>1146010000</t>
  </si>
  <si>
    <t>棚卸資産-仕掛品</t>
  </si>
  <si>
    <t>諸経費-寄付金</t>
  </si>
  <si>
    <t>棚卸資産-仕掛品-未成工事支出金</t>
  </si>
  <si>
    <t>諸経費-包装費</t>
  </si>
  <si>
    <t>棚卸資産-仕掛品-補助部門費</t>
  </si>
  <si>
    <t>諸経費-物流費</t>
  </si>
  <si>
    <t>1151010000</t>
  </si>
  <si>
    <t>有価証券-取得価額</t>
  </si>
  <si>
    <t>諸経費-固定資産除却費</t>
  </si>
  <si>
    <t>1151020000</t>
  </si>
  <si>
    <t>有価証券-時価評価</t>
  </si>
  <si>
    <t>諸経費-支払利息</t>
  </si>
  <si>
    <t>1161010000</t>
  </si>
  <si>
    <t>仮払消費税等</t>
  </si>
  <si>
    <t>諸経費-その他の引当金繰入額</t>
  </si>
  <si>
    <t>1162010000</t>
  </si>
  <si>
    <t>未経過保険料</t>
  </si>
  <si>
    <t>諸経費-雑費</t>
  </si>
  <si>
    <t>1162020000</t>
  </si>
  <si>
    <t>前払費用-人件費</t>
  </si>
  <si>
    <t>諸税</t>
  </si>
  <si>
    <t>1162030000</t>
  </si>
  <si>
    <t>前払費用-支払利息</t>
  </si>
  <si>
    <t>減価償却費-有形固定資産</t>
  </si>
  <si>
    <t>前払費用-労働保険料</t>
  </si>
  <si>
    <t>減価償却費-無形固定資産</t>
  </si>
  <si>
    <t>1162050000</t>
  </si>
  <si>
    <t>前払費用-保守費</t>
  </si>
  <si>
    <t>減価償却費-長期前払費用償却</t>
  </si>
  <si>
    <t>1162060000</t>
  </si>
  <si>
    <t>前払費用-賃借料</t>
  </si>
  <si>
    <t>減価償却費-資産除去債務分</t>
  </si>
  <si>
    <t>1162990000</t>
  </si>
  <si>
    <t>前払費用-その他</t>
  </si>
  <si>
    <t>減価償却費-資産除去債務利息費用分</t>
  </si>
  <si>
    <t>1181010000</t>
  </si>
  <si>
    <t>繰延税金資産[流動]</t>
  </si>
  <si>
    <t>減価償却費-有形リース資産</t>
  </si>
  <si>
    <t>1181020000</t>
  </si>
  <si>
    <t>繰延税金資産-評価性引当金[流動]</t>
  </si>
  <si>
    <t>減価償却費-無形リース資産</t>
  </si>
  <si>
    <t>立替金</t>
  </si>
  <si>
    <t>1199010260</t>
  </si>
  <si>
    <t>その他の流動資産-立替金-JV立替金</t>
  </si>
  <si>
    <t>仮払金</t>
  </si>
  <si>
    <t>1199030000</t>
  </si>
  <si>
    <t>前払金</t>
  </si>
  <si>
    <t>1199040000</t>
  </si>
  <si>
    <t>他流資-デポジット</t>
  </si>
  <si>
    <t>1199050000</t>
  </si>
  <si>
    <t>他流資-納付法人税等</t>
  </si>
  <si>
    <t>1199060000</t>
  </si>
  <si>
    <t>他流資-納付消費税等</t>
  </si>
  <si>
    <t>他流資-その他</t>
  </si>
  <si>
    <t>1199991110</t>
  </si>
  <si>
    <t>その他の流動資産-JV取下分配</t>
  </si>
  <si>
    <t>2101010000</t>
  </si>
  <si>
    <t>土地（固定資産）</t>
  </si>
  <si>
    <t>2111010000</t>
  </si>
  <si>
    <t>建物（固定資産）</t>
  </si>
  <si>
    <t>2121010000</t>
  </si>
  <si>
    <t>構築物</t>
  </si>
  <si>
    <t>2131010000</t>
  </si>
  <si>
    <t>車両運搬具</t>
  </si>
  <si>
    <t>2141010000</t>
  </si>
  <si>
    <t>機械装置</t>
  </si>
  <si>
    <t>2151010000</t>
  </si>
  <si>
    <t>工具器具備品</t>
  </si>
  <si>
    <t>2161010000</t>
  </si>
  <si>
    <t>リース資産[有形]</t>
  </si>
  <si>
    <t>2171010000</t>
  </si>
  <si>
    <t>建設仮勘定[有形]</t>
  </si>
  <si>
    <t>2201010000</t>
  </si>
  <si>
    <t>のれん</t>
  </si>
  <si>
    <t>2211010000</t>
  </si>
  <si>
    <t>借地権</t>
  </si>
  <si>
    <t>2212010000</t>
  </si>
  <si>
    <t>利用権</t>
  </si>
  <si>
    <t>2213010000</t>
  </si>
  <si>
    <t>加入権</t>
  </si>
  <si>
    <t>2214010000</t>
  </si>
  <si>
    <t>商標権</t>
  </si>
  <si>
    <t>2221010000</t>
  </si>
  <si>
    <t>ソフトウエア</t>
  </si>
  <si>
    <t>2231010000</t>
  </si>
  <si>
    <t>リース資産[無形]</t>
  </si>
  <si>
    <t>2241010000</t>
  </si>
  <si>
    <t>建設仮勘定[無形]</t>
  </si>
  <si>
    <t>2901010000</t>
  </si>
  <si>
    <t>関係会社株式</t>
  </si>
  <si>
    <t>2901010110</t>
  </si>
  <si>
    <t>関係会社株式-連結会社株式</t>
  </si>
  <si>
    <t>2901010210</t>
  </si>
  <si>
    <t>関係会社株式-非連結会社株式</t>
  </si>
  <si>
    <t>2901020000</t>
  </si>
  <si>
    <t>投資有価証券(取得価額）</t>
  </si>
  <si>
    <t>2901030000</t>
  </si>
  <si>
    <t>投資有価証券(時価評価差額）</t>
  </si>
  <si>
    <t>2911010000</t>
  </si>
  <si>
    <t>前払年金費用</t>
  </si>
  <si>
    <t>長期貸付金</t>
  </si>
  <si>
    <t>2931010000</t>
  </si>
  <si>
    <t>長期前払費用</t>
  </si>
  <si>
    <t>2931020000</t>
  </si>
  <si>
    <t>長前-未経過保険料</t>
  </si>
  <si>
    <t>2931030000</t>
  </si>
  <si>
    <t>長前（税法上の繰延資産）</t>
  </si>
  <si>
    <t>2941010000</t>
  </si>
  <si>
    <t>リース投資資産[固定]</t>
  </si>
  <si>
    <t>2981010000</t>
  </si>
  <si>
    <t>繰延税金資産[固定]</t>
  </si>
  <si>
    <t>2981020000</t>
  </si>
  <si>
    <t>評価性引当金[固定]</t>
  </si>
  <si>
    <t>2999010000</t>
  </si>
  <si>
    <t>出資金</t>
  </si>
  <si>
    <t>2999030000</t>
  </si>
  <si>
    <t>長期差入保証金</t>
  </si>
  <si>
    <t>2999040000</t>
  </si>
  <si>
    <t>入会金</t>
  </si>
  <si>
    <t>2999050000</t>
  </si>
  <si>
    <t>リサイクル預託金</t>
  </si>
  <si>
    <t>2999060000</t>
  </si>
  <si>
    <t>投資不動産</t>
  </si>
  <si>
    <t>2999070000</t>
  </si>
  <si>
    <t>破産更生債権等</t>
  </si>
  <si>
    <t>2999990000</t>
  </si>
  <si>
    <t>その他の投資等-その他</t>
  </si>
  <si>
    <t>3101010000</t>
  </si>
  <si>
    <t>開発費</t>
  </si>
  <si>
    <t>3101020000</t>
  </si>
  <si>
    <t>株式発行費</t>
  </si>
  <si>
    <t>3101030000</t>
  </si>
  <si>
    <t>社債発行費</t>
  </si>
  <si>
    <t>3101040000</t>
  </si>
  <si>
    <t>創立費</t>
  </si>
  <si>
    <t>3101050000</t>
  </si>
  <si>
    <t>開業準備費</t>
  </si>
  <si>
    <t>4101010000</t>
  </si>
  <si>
    <t>役員報酬</t>
  </si>
  <si>
    <t>4101020000</t>
  </si>
  <si>
    <t>給料</t>
  </si>
  <si>
    <t>4101030000</t>
  </si>
  <si>
    <t>4101040000</t>
  </si>
  <si>
    <t>手当</t>
  </si>
  <si>
    <t>4101050000</t>
  </si>
  <si>
    <t>4101060000</t>
  </si>
  <si>
    <t>4102010000</t>
  </si>
  <si>
    <t>役員退職慰労金</t>
  </si>
  <si>
    <t>4102020000</t>
  </si>
  <si>
    <t>4102030000</t>
  </si>
  <si>
    <t>4102040000</t>
  </si>
  <si>
    <t>4102050000</t>
  </si>
  <si>
    <t>4102060000</t>
  </si>
  <si>
    <t>法定福利費（児童手当拠出金）</t>
  </si>
  <si>
    <t>4102070000</t>
  </si>
  <si>
    <t>4102080000</t>
  </si>
  <si>
    <t>法定福利費（労働災害保険料）</t>
  </si>
  <si>
    <t>4102090000</t>
  </si>
  <si>
    <t>4102100000</t>
  </si>
  <si>
    <t>4102109930</t>
  </si>
  <si>
    <t>厚生福利費-原価振替人件費</t>
  </si>
  <si>
    <t>4102109940</t>
  </si>
  <si>
    <t>厚生福利費-原価振替（法定福利費）</t>
  </si>
  <si>
    <t>4102109950</t>
  </si>
  <si>
    <t>厚生福利費-原価振替（厚生福利費）</t>
  </si>
  <si>
    <t>4111010000</t>
  </si>
  <si>
    <t>売上原価-建設業完成工事原価</t>
  </si>
  <si>
    <t>売上原価-不動産賃貸原価</t>
  </si>
  <si>
    <t>4111019030</t>
  </si>
  <si>
    <t>売上原価-不動産仲介原価</t>
  </si>
  <si>
    <t>4111710000</t>
  </si>
  <si>
    <t>4111720000</t>
  </si>
  <si>
    <t>4121010000</t>
  </si>
  <si>
    <t>4121020000</t>
  </si>
  <si>
    <t>4122010000</t>
  </si>
  <si>
    <t>4123010000</t>
  </si>
  <si>
    <t>不動産賃借料</t>
  </si>
  <si>
    <t>4123020000</t>
  </si>
  <si>
    <t>不動産共益費</t>
  </si>
  <si>
    <t>4123990000</t>
  </si>
  <si>
    <t>4124010000</t>
  </si>
  <si>
    <t>4125010000</t>
  </si>
  <si>
    <t>4126010000</t>
  </si>
  <si>
    <t>4131010000</t>
  </si>
  <si>
    <t>営業関連委託費</t>
  </si>
  <si>
    <t>4131010510</t>
  </si>
  <si>
    <t>業務委託費-営業関連委託費-外部積算費</t>
  </si>
  <si>
    <t>4131010520</t>
  </si>
  <si>
    <t>業務委託費-営業関連委託費-外部設計費</t>
  </si>
  <si>
    <t>4131020000</t>
  </si>
  <si>
    <t>保守費</t>
  </si>
  <si>
    <t>4131030000</t>
  </si>
  <si>
    <t>衛生費</t>
  </si>
  <si>
    <t>4131040000</t>
  </si>
  <si>
    <t>事務管理費</t>
  </si>
  <si>
    <t>4132010000</t>
  </si>
  <si>
    <t>販売手数料</t>
  </si>
  <si>
    <t>4132020000</t>
  </si>
  <si>
    <t>報酬料金</t>
  </si>
  <si>
    <t>4132030000</t>
  </si>
  <si>
    <t>派遣人件費</t>
  </si>
  <si>
    <t>4132040000</t>
  </si>
  <si>
    <t>調査費</t>
  </si>
  <si>
    <t>4132990000</t>
  </si>
  <si>
    <t>4141010000</t>
  </si>
  <si>
    <t>販売促進費</t>
  </si>
  <si>
    <t>4141020000</t>
  </si>
  <si>
    <t>4141030000</t>
  </si>
  <si>
    <t>グループポイント費</t>
  </si>
  <si>
    <t>4142010000</t>
  </si>
  <si>
    <t>4143010000</t>
  </si>
  <si>
    <t>4144010000</t>
  </si>
  <si>
    <t>4145010000</t>
  </si>
  <si>
    <t>貸倒引当金繰入</t>
  </si>
  <si>
    <t>4145020000</t>
  </si>
  <si>
    <t>貸倒損失</t>
  </si>
  <si>
    <t>4146010000</t>
  </si>
  <si>
    <t>出張旅費</t>
  </si>
  <si>
    <t>4146020000</t>
  </si>
  <si>
    <t>通勤費</t>
  </si>
  <si>
    <t>4146990000</t>
  </si>
  <si>
    <t>4147010000</t>
  </si>
  <si>
    <t>4147020000</t>
  </si>
  <si>
    <t>4147030000</t>
  </si>
  <si>
    <t>4147040000</t>
  </si>
  <si>
    <t>車代</t>
  </si>
  <si>
    <t>4148010000</t>
  </si>
  <si>
    <t>厚生施設費</t>
  </si>
  <si>
    <t>4148020000</t>
  </si>
  <si>
    <t>教育研修費</t>
  </si>
  <si>
    <t>4148030000</t>
  </si>
  <si>
    <t>採用費</t>
  </si>
  <si>
    <t>4148040000</t>
  </si>
  <si>
    <t>被服費</t>
  </si>
  <si>
    <t>4151010000</t>
  </si>
  <si>
    <t>4151020000</t>
  </si>
  <si>
    <t>包装費</t>
  </si>
  <si>
    <t>4151030000</t>
  </si>
  <si>
    <t>物流費</t>
  </si>
  <si>
    <t>4151040000</t>
  </si>
  <si>
    <t>固定資産除却費（営業費）</t>
  </si>
  <si>
    <t>4151050000</t>
  </si>
  <si>
    <t>支払利息（営業費）</t>
  </si>
  <si>
    <t>4151900000</t>
  </si>
  <si>
    <t>その他の引当金繰入額</t>
  </si>
  <si>
    <t>4151990000</t>
  </si>
  <si>
    <t>4151990510</t>
  </si>
  <si>
    <t>諸経費-雑費-補償費</t>
  </si>
  <si>
    <t>4151990610</t>
  </si>
  <si>
    <t>諸経費-雑費-取消物件費</t>
  </si>
  <si>
    <t>4151990710</t>
  </si>
  <si>
    <t>諸経費-雑費-労働災害保険料</t>
  </si>
  <si>
    <t>4161010000</t>
  </si>
  <si>
    <t>4171010000</t>
  </si>
  <si>
    <t>4171020000</t>
  </si>
  <si>
    <t>4171030000</t>
  </si>
  <si>
    <t>4171040000</t>
  </si>
  <si>
    <t>4171050000</t>
  </si>
  <si>
    <t>減価償却費-除去債務利息費用分</t>
  </si>
  <si>
    <t>4171060000</t>
  </si>
  <si>
    <t>4171070000</t>
  </si>
  <si>
    <t>4701010000</t>
  </si>
  <si>
    <t>支払利息-金融機関利息</t>
  </si>
  <si>
    <t>4701020000</t>
  </si>
  <si>
    <t>支払利息-社債利息</t>
  </si>
  <si>
    <t>4701990000</t>
  </si>
  <si>
    <t>支払利息-その他</t>
  </si>
  <si>
    <t>4711010000</t>
  </si>
  <si>
    <t>為替差損-手許現金</t>
  </si>
  <si>
    <t>4711020000</t>
  </si>
  <si>
    <t>為替差損-投資活動等</t>
  </si>
  <si>
    <t>4799010000</t>
  </si>
  <si>
    <t>雑支出-繰延資産償却</t>
  </si>
  <si>
    <t>4799020000</t>
  </si>
  <si>
    <t>雑支出-物品売却損</t>
  </si>
  <si>
    <t>4799030000</t>
  </si>
  <si>
    <t>雑支出-社債関係手数料</t>
  </si>
  <si>
    <t>4799040000</t>
  </si>
  <si>
    <t>雑支出-ＣＰ利息</t>
  </si>
  <si>
    <t>4799050000</t>
  </si>
  <si>
    <t>雑支出-減価償却費</t>
  </si>
  <si>
    <t>4799060000</t>
  </si>
  <si>
    <t>雑支出-社債償還損</t>
  </si>
  <si>
    <t>4799070000</t>
  </si>
  <si>
    <t>雑支出-貸倒引当金繰入額</t>
  </si>
  <si>
    <t>4799080000</t>
  </si>
  <si>
    <t>雑支出-貸倒損失</t>
  </si>
  <si>
    <t>4799090000</t>
  </si>
  <si>
    <t>雑支出-生命保険料</t>
  </si>
  <si>
    <t>4799100000</t>
  </si>
  <si>
    <t>雑支出-商品券等回収損失引当金繰入額</t>
  </si>
  <si>
    <t>4799110000</t>
  </si>
  <si>
    <t>雑支出-時効処理費用</t>
  </si>
  <si>
    <t>4799120000</t>
  </si>
  <si>
    <t>雑支出-損害賠償金</t>
  </si>
  <si>
    <t>4799130000</t>
  </si>
  <si>
    <t>雑支出-前期損益修正損</t>
  </si>
  <si>
    <t>4799990000</t>
  </si>
  <si>
    <t>雑支出-その他</t>
  </si>
  <si>
    <t>4801010000</t>
  </si>
  <si>
    <t>特損-固定資産売却損</t>
  </si>
  <si>
    <t>4802010000</t>
  </si>
  <si>
    <t>特損-固定資産除却損</t>
  </si>
  <si>
    <t>4802020000</t>
  </si>
  <si>
    <t>特損-固定資産撤去費</t>
  </si>
  <si>
    <t>4803010000</t>
  </si>
  <si>
    <t>特損-固定資産圧縮損</t>
  </si>
  <si>
    <t>4804010000</t>
  </si>
  <si>
    <t>特損-減損損失-土地</t>
  </si>
  <si>
    <t>4804020000</t>
  </si>
  <si>
    <t>特損-減損損失-建物</t>
  </si>
  <si>
    <t>4804030000</t>
  </si>
  <si>
    <t>特損-減損損失-構築物</t>
  </si>
  <si>
    <t>4804040000</t>
  </si>
  <si>
    <t>特損-減損損失-車両運搬具</t>
  </si>
  <si>
    <t>4804050000</t>
  </si>
  <si>
    <t>特損-減損損失-機械装置</t>
  </si>
  <si>
    <t>4804060000</t>
  </si>
  <si>
    <t>特損-減損損失-工具器具備品</t>
  </si>
  <si>
    <t>4804070000</t>
  </si>
  <si>
    <t>特損-減損損失-リース資産</t>
  </si>
  <si>
    <t>4804110000</t>
  </si>
  <si>
    <t>特損-減損損失-無形固定資産</t>
  </si>
  <si>
    <t>4804120000</t>
  </si>
  <si>
    <t>特損-減損損失-長期前払費用</t>
  </si>
  <si>
    <t>4805010000</t>
  </si>
  <si>
    <t>特損-有価証券売却損</t>
  </si>
  <si>
    <t>4806010000</t>
  </si>
  <si>
    <t>特損-投資有価証券売却損</t>
  </si>
  <si>
    <t>4807010000</t>
  </si>
  <si>
    <t>特損-投資有価証券評価損</t>
  </si>
  <si>
    <t>4808010000</t>
  </si>
  <si>
    <t>特損-会員権評価損-貸倒引当分</t>
  </si>
  <si>
    <t>4809010000</t>
  </si>
  <si>
    <t>特損-会員権評価損-直接減額分</t>
  </si>
  <si>
    <t>4810010000</t>
  </si>
  <si>
    <t>特損-支払補償金</t>
  </si>
  <si>
    <t>4899010000</t>
  </si>
  <si>
    <t>特損-特別退職金</t>
  </si>
  <si>
    <t>4899020000</t>
  </si>
  <si>
    <t>特損-会員権売却損</t>
  </si>
  <si>
    <t>4899030000</t>
  </si>
  <si>
    <t>特損-訴訟関連損失</t>
  </si>
  <si>
    <t>4899990000</t>
  </si>
  <si>
    <t>特損-その他</t>
  </si>
  <si>
    <t>4901010000</t>
  </si>
  <si>
    <t>法人税等（四半期）</t>
  </si>
  <si>
    <t>4901020000</t>
  </si>
  <si>
    <t>法人税等-法人税</t>
  </si>
  <si>
    <t>4901030000</t>
  </si>
  <si>
    <t>法人税等-住民税</t>
  </si>
  <si>
    <t>4901040000</t>
  </si>
  <si>
    <t>法人税等-事業税</t>
  </si>
  <si>
    <t>4901050000</t>
  </si>
  <si>
    <t>過年度法人税住民税等</t>
  </si>
  <si>
    <t>4901060000</t>
  </si>
  <si>
    <t>法人税等-源泉徴収所得税</t>
  </si>
  <si>
    <t>4901070000</t>
  </si>
  <si>
    <t>法人税等-源泉徴収住民税</t>
  </si>
  <si>
    <t>4901080000</t>
  </si>
  <si>
    <t>法人税等-源泉徴収復興特別所得税</t>
  </si>
  <si>
    <t>4902010000</t>
  </si>
  <si>
    <t>法人税等調整額</t>
  </si>
  <si>
    <t>5101010000</t>
  </si>
  <si>
    <t>支払手形</t>
  </si>
  <si>
    <t>5102000000</t>
  </si>
  <si>
    <t>買掛金（統制勘定）</t>
  </si>
  <si>
    <t>5102010000</t>
  </si>
  <si>
    <t>買掛金</t>
  </si>
  <si>
    <t>5111010000</t>
  </si>
  <si>
    <t>短期借入金</t>
  </si>
  <si>
    <t>5111010110</t>
  </si>
  <si>
    <t>短期借入金-京王アカウンティング</t>
  </si>
  <si>
    <t>5111020000</t>
  </si>
  <si>
    <t>１年内長期借入金</t>
  </si>
  <si>
    <t>5112010000</t>
  </si>
  <si>
    <t>１年内償還社債</t>
  </si>
  <si>
    <t>5113010000</t>
  </si>
  <si>
    <t>コマーシャルペーパー</t>
  </si>
  <si>
    <t>5114010000</t>
  </si>
  <si>
    <t>リース債務[流動]</t>
  </si>
  <si>
    <t>未払金（統制勘定）</t>
  </si>
  <si>
    <t>5121000110</t>
  </si>
  <si>
    <t>工事未払金（統制勘定）</t>
  </si>
  <si>
    <t>5121010000</t>
  </si>
  <si>
    <t>未払金-未払配当金</t>
  </si>
  <si>
    <t>5121990000</t>
  </si>
  <si>
    <t>未払金-その他</t>
  </si>
  <si>
    <t>5121990410</t>
  </si>
  <si>
    <t>未払金-その他-工事未払金仮完成</t>
  </si>
  <si>
    <t>5121990420</t>
  </si>
  <si>
    <t>未払金-その他-決算工事未払金</t>
  </si>
  <si>
    <t>5121990430</t>
  </si>
  <si>
    <t>未払金-その他-労災保険</t>
  </si>
  <si>
    <t>5121990440</t>
  </si>
  <si>
    <t>未払金-その他-決算未払金</t>
  </si>
  <si>
    <t>5122010000</t>
  </si>
  <si>
    <t>未払費用-人件費</t>
  </si>
  <si>
    <t>5122020000</t>
  </si>
  <si>
    <t>未払費用-未払利息</t>
  </si>
  <si>
    <t>5122990000</t>
  </si>
  <si>
    <t>未払費用-その他</t>
  </si>
  <si>
    <t>5122990310</t>
  </si>
  <si>
    <t>未払費用-その他-決算未払費用</t>
  </si>
  <si>
    <t>5131010000</t>
  </si>
  <si>
    <t>預り金-所得税</t>
  </si>
  <si>
    <t>5131020000</t>
  </si>
  <si>
    <t>預り金-地方税</t>
  </si>
  <si>
    <t>5131030000</t>
  </si>
  <si>
    <t>預り金-労働保険料</t>
  </si>
  <si>
    <t>5131040000</t>
  </si>
  <si>
    <t>預り金-健康保険料</t>
  </si>
  <si>
    <t>5131050000</t>
  </si>
  <si>
    <t>預り金-介護保険料</t>
  </si>
  <si>
    <t>5131060000</t>
  </si>
  <si>
    <t>預り金-厚生年金保険料</t>
  </si>
  <si>
    <t>5131070000</t>
  </si>
  <si>
    <t>預り金-共済組合費</t>
  </si>
  <si>
    <t>5131080000</t>
  </si>
  <si>
    <t>預り金-持株会</t>
  </si>
  <si>
    <t>5131090000</t>
  </si>
  <si>
    <t>預り金-互助会費</t>
  </si>
  <si>
    <t>5131100000</t>
  </si>
  <si>
    <t>預り金-財形貯蓄</t>
  </si>
  <si>
    <t>5131110000</t>
  </si>
  <si>
    <t>預り金-生命保険料</t>
  </si>
  <si>
    <t>5131990000</t>
  </si>
  <si>
    <t>預り金-人件費-その他</t>
  </si>
  <si>
    <t>5132010000</t>
  </si>
  <si>
    <t>預り金-源泉所得税</t>
  </si>
  <si>
    <t>5132020000</t>
  </si>
  <si>
    <t>預り金-収入仮勘定</t>
  </si>
  <si>
    <t>5132030000</t>
  </si>
  <si>
    <t>預り金-売却益特別勘定</t>
  </si>
  <si>
    <t>5132990000</t>
  </si>
  <si>
    <t>預り金-その他</t>
  </si>
  <si>
    <t>5132992110</t>
  </si>
  <si>
    <t>預り金-その他-安全協力会費</t>
  </si>
  <si>
    <t>預り金-その他-協力会社</t>
  </si>
  <si>
    <t>5132992310</t>
  </si>
  <si>
    <t>預り金-その他-JV出資金入金</t>
  </si>
  <si>
    <t>5132992320</t>
  </si>
  <si>
    <t>預り金-その他-JV取下入金</t>
  </si>
  <si>
    <t>5141010000</t>
  </si>
  <si>
    <t>仮受消費税等</t>
  </si>
  <si>
    <t>5142010000</t>
  </si>
  <si>
    <t>前受収益</t>
  </si>
  <si>
    <t>5143010000</t>
  </si>
  <si>
    <t>前受金</t>
  </si>
  <si>
    <t>5143010710</t>
  </si>
  <si>
    <t>未成工事受入金</t>
  </si>
  <si>
    <t>5143020000</t>
  </si>
  <si>
    <t>前受金-商品券</t>
  </si>
  <si>
    <t>5144010000</t>
  </si>
  <si>
    <t>仮受金</t>
  </si>
  <si>
    <t>5151010000</t>
  </si>
  <si>
    <t>貸倒引当金[流動]</t>
  </si>
  <si>
    <t>5152010000</t>
  </si>
  <si>
    <t>5159010000</t>
  </si>
  <si>
    <t>グループポイント引当金</t>
  </si>
  <si>
    <t>5159020000</t>
  </si>
  <si>
    <t>商品券等回収損失引当金</t>
  </si>
  <si>
    <t>5159990000</t>
  </si>
  <si>
    <t>その他の引当金[流動]</t>
  </si>
  <si>
    <t>5159990130</t>
  </si>
  <si>
    <t>受注工事損失引当金</t>
  </si>
  <si>
    <t>5159990140</t>
  </si>
  <si>
    <t>完成工事補償引当金</t>
  </si>
  <si>
    <t>5161010000</t>
  </si>
  <si>
    <t>資産除去債務[流動]</t>
  </si>
  <si>
    <t>5162010000</t>
  </si>
  <si>
    <t>減価償却累計額（予算）</t>
  </si>
  <si>
    <t>5163010000</t>
  </si>
  <si>
    <t>リース資産減損勘定[流動]</t>
  </si>
  <si>
    <t>5171010000</t>
  </si>
  <si>
    <t>未払消費税等</t>
  </si>
  <si>
    <t>5172010000</t>
  </si>
  <si>
    <t>未払法人税等（四半期）</t>
  </si>
  <si>
    <t>5172020000</t>
  </si>
  <si>
    <t>未払法人税</t>
  </si>
  <si>
    <t>5172030000</t>
  </si>
  <si>
    <t>未払住民税</t>
  </si>
  <si>
    <t>5172040000</t>
  </si>
  <si>
    <t>未払事業税</t>
  </si>
  <si>
    <t>5172050000</t>
  </si>
  <si>
    <t>未払事業税(外形）</t>
  </si>
  <si>
    <t>5181010000</t>
  </si>
  <si>
    <t>繰延税金負債[流動]</t>
  </si>
  <si>
    <t>5199990000</t>
  </si>
  <si>
    <t>その他の流動負債</t>
  </si>
  <si>
    <t>6101010000</t>
  </si>
  <si>
    <t>社債</t>
  </si>
  <si>
    <t>6102010000</t>
  </si>
  <si>
    <t>長期借入金</t>
  </si>
  <si>
    <t>6103010000</t>
  </si>
  <si>
    <t>リース債務[固定]</t>
  </si>
  <si>
    <t>6111010000</t>
  </si>
  <si>
    <t>退職給付引当金</t>
  </si>
  <si>
    <t>6121010000</t>
  </si>
  <si>
    <t>貸倒引当金-貸倒懸念債権</t>
  </si>
  <si>
    <t>6121020000</t>
  </si>
  <si>
    <t>貸倒引当金-ゴルフ会員権</t>
  </si>
  <si>
    <t>6129990000</t>
  </si>
  <si>
    <t>その他の引当金[固定]</t>
  </si>
  <si>
    <t>6131010000</t>
  </si>
  <si>
    <t>資産除去債務[固定]</t>
  </si>
  <si>
    <t>6141020000</t>
  </si>
  <si>
    <t>償却累計額-建物</t>
  </si>
  <si>
    <t>6141030000</t>
  </si>
  <si>
    <t>償却累計額-構築物</t>
  </si>
  <si>
    <t>6141040000</t>
  </si>
  <si>
    <t>償却累計額-車両運搬具</t>
  </si>
  <si>
    <t>6141050000</t>
  </si>
  <si>
    <t>償却累計額-機械装置</t>
  </si>
  <si>
    <t>6141060000</t>
  </si>
  <si>
    <t>償却累計額-工具器具備品</t>
  </si>
  <si>
    <t>6141070000</t>
  </si>
  <si>
    <t>償却累計額-リース資産</t>
  </si>
  <si>
    <t>6151020000</t>
  </si>
  <si>
    <t>減損累計額-建物</t>
  </si>
  <si>
    <t>6151030000</t>
  </si>
  <si>
    <t>減損累計額-構築物</t>
  </si>
  <si>
    <t>6151040000</t>
  </si>
  <si>
    <t>減損累計額-車両運搬具</t>
  </si>
  <si>
    <t>6151050000</t>
  </si>
  <si>
    <t>減損累計額-機械装置</t>
  </si>
  <si>
    <t>6151060000</t>
  </si>
  <si>
    <t>減損累計額-工具器具備品</t>
  </si>
  <si>
    <t>6151070000</t>
  </si>
  <si>
    <t>減損累計額-リース資産</t>
  </si>
  <si>
    <t>6161010000</t>
  </si>
  <si>
    <t>リース資産減損勘定[固定]</t>
  </si>
  <si>
    <t>6181010000</t>
  </si>
  <si>
    <t>繰延税金負債[固定]</t>
  </si>
  <si>
    <t>6199010000</t>
  </si>
  <si>
    <t>長期預り保証金</t>
  </si>
  <si>
    <t>6199020000</t>
  </si>
  <si>
    <t>長期未払金</t>
  </si>
  <si>
    <t>6199030000</t>
  </si>
  <si>
    <t>他固負-退職慰労金</t>
  </si>
  <si>
    <t>6199990000</t>
  </si>
  <si>
    <t>他固負-その他</t>
  </si>
  <si>
    <t>7101010000</t>
  </si>
  <si>
    <t>資本金</t>
  </si>
  <si>
    <t>7201010000</t>
  </si>
  <si>
    <t>資本準備金</t>
  </si>
  <si>
    <t>7299010000</t>
  </si>
  <si>
    <t>その他資本剰余金</t>
  </si>
  <si>
    <t>7301010000</t>
  </si>
  <si>
    <t>利益準備金</t>
  </si>
  <si>
    <t>7399010000</t>
  </si>
  <si>
    <t>利益剰余金-固定資産圧縮積立金</t>
  </si>
  <si>
    <t>7399020000</t>
  </si>
  <si>
    <t>利益剰余金-特別償却積立金</t>
  </si>
  <si>
    <t>7399030000</t>
  </si>
  <si>
    <t>利益剰余金-別途積立金</t>
  </si>
  <si>
    <t>7399040000</t>
  </si>
  <si>
    <t>利益剰余金-繰越利益剰余金</t>
  </si>
  <si>
    <t>7401010000</t>
  </si>
  <si>
    <t>自己株式</t>
  </si>
  <si>
    <t>7901010000</t>
  </si>
  <si>
    <t>その他有価証券評価差額金</t>
  </si>
  <si>
    <t>8101010000</t>
  </si>
  <si>
    <t>営業収益</t>
  </si>
  <si>
    <t>8170011000</t>
  </si>
  <si>
    <t>営業収益-建設業完成工事高</t>
  </si>
  <si>
    <t>8170012000</t>
  </si>
  <si>
    <t>営業収益-不動産賃貸売上高</t>
  </si>
  <si>
    <t>8170013000</t>
  </si>
  <si>
    <t>営業収益-不動産仲介売上高</t>
  </si>
  <si>
    <t>8170019000</t>
  </si>
  <si>
    <t>営業収益-雑収入</t>
  </si>
  <si>
    <t>8701010000</t>
  </si>
  <si>
    <t>受取配当金</t>
  </si>
  <si>
    <t>受取利息</t>
  </si>
  <si>
    <t>8711010000</t>
  </si>
  <si>
    <t>為替差益-手許現金</t>
  </si>
  <si>
    <t>8711020000</t>
  </si>
  <si>
    <t>為替差益-投資活動等</t>
  </si>
  <si>
    <t>8799010000</t>
  </si>
  <si>
    <t>営業外雑収入-受取保険金</t>
  </si>
  <si>
    <t>8799020000</t>
  </si>
  <si>
    <t>営業外雑収入-物品売却益</t>
  </si>
  <si>
    <t>8799030000</t>
  </si>
  <si>
    <t>営業外雑収入-保険事務取扱手数料</t>
  </si>
  <si>
    <t>8799040000</t>
  </si>
  <si>
    <t>営業外雑収入-租税公課還付金</t>
  </si>
  <si>
    <t>8799050000</t>
  </si>
  <si>
    <t>営業外雑収入-不動産賃貸料</t>
  </si>
  <si>
    <t>8799060000</t>
  </si>
  <si>
    <t>営業外雑収入-業務受託料</t>
  </si>
  <si>
    <t>8799070000</t>
  </si>
  <si>
    <t>営業外雑収入-受託工事精算益</t>
  </si>
  <si>
    <t>8799080000</t>
  </si>
  <si>
    <t>営業外雑収入-保険配当金</t>
  </si>
  <si>
    <t>8799090000</t>
  </si>
  <si>
    <t>営業外雑収入-助成金</t>
  </si>
  <si>
    <t>8799100000</t>
  </si>
  <si>
    <t>営業外雑収入-時効収益</t>
  </si>
  <si>
    <t>8799110000</t>
  </si>
  <si>
    <t>営業外雑収入-前期損益修正益</t>
  </si>
  <si>
    <t>営業外雑収入-その他</t>
  </si>
  <si>
    <t>8799990310</t>
  </si>
  <si>
    <t>営業外雑収入-社員貸付金利息</t>
  </si>
  <si>
    <t>8801010000</t>
  </si>
  <si>
    <t>特利-固定資産売却益</t>
  </si>
  <si>
    <t>8802010000</t>
  </si>
  <si>
    <t>特利-有価証券売却益</t>
  </si>
  <si>
    <t>8803010000</t>
  </si>
  <si>
    <t>特利-投資有価証券売却益</t>
  </si>
  <si>
    <t>8804010000</t>
  </si>
  <si>
    <t>特利-投資有価証券受贈益</t>
  </si>
  <si>
    <t>8805010000</t>
  </si>
  <si>
    <t>特利-会員権売却益</t>
  </si>
  <si>
    <t>8811010000</t>
  </si>
  <si>
    <t>特利-工事負担金等受入額</t>
  </si>
  <si>
    <t>8812010000</t>
  </si>
  <si>
    <t>特利-国庫補助金受入額</t>
  </si>
  <si>
    <t>8813010000</t>
  </si>
  <si>
    <t>特利-固定資産受贈益</t>
  </si>
  <si>
    <t>8814010000</t>
  </si>
  <si>
    <t>特利-受取補償金</t>
  </si>
  <si>
    <t>8815010000</t>
  </si>
  <si>
    <t>特利-引当金取崩額</t>
  </si>
  <si>
    <t>8816010000</t>
  </si>
  <si>
    <t>特利-償却債権取立益</t>
  </si>
  <si>
    <t>8899990000</t>
  </si>
  <si>
    <t>特利-その他</t>
  </si>
  <si>
    <t>A001010000</t>
  </si>
  <si>
    <t>支払請求仮勘定</t>
  </si>
  <si>
    <t>A002010000</t>
  </si>
  <si>
    <t>差額調整勘定</t>
  </si>
  <si>
    <t>A003010000</t>
  </si>
  <si>
    <t>受取手形仮勘定</t>
  </si>
  <si>
    <t>A004010000</t>
  </si>
  <si>
    <t>銀行仮勘定</t>
  </si>
  <si>
    <t>A005010000</t>
  </si>
  <si>
    <t>入庫請求仮勘定（購買）</t>
  </si>
  <si>
    <t>A005010100</t>
  </si>
  <si>
    <t>請求仮勘定（販管費相当）</t>
  </si>
  <si>
    <t>A006010000</t>
  </si>
  <si>
    <t>入庫請求仮勘定（工事）</t>
  </si>
  <si>
    <t>A006010100</t>
  </si>
  <si>
    <t>請求仮勘定（未成工事支出金相当）</t>
  </si>
  <si>
    <t>A007010000</t>
  </si>
  <si>
    <t>売却仮勘定</t>
  </si>
  <si>
    <t>A008010000</t>
  </si>
  <si>
    <t>明細分割仮勘定</t>
  </si>
  <si>
    <t>A009010000</t>
  </si>
  <si>
    <t>EBS連携仮勘定</t>
  </si>
  <si>
    <t>A010010000</t>
  </si>
  <si>
    <t>振替仮勘定</t>
  </si>
  <si>
    <t>A011010000</t>
  </si>
  <si>
    <t>手形仮受金</t>
  </si>
  <si>
    <t>JIN0010000</t>
  </si>
  <si>
    <t>配賦基準勘定</t>
  </si>
  <si>
    <t>未成工事相当原価</t>
  </si>
  <si>
    <t>未成工事相当原価付替</t>
  </si>
  <si>
    <t>ZBS0000000</t>
  </si>
  <si>
    <t>移行仮勘定（BS）</t>
  </si>
  <si>
    <t>ZPL0000000</t>
  </si>
  <si>
    <t>移行仮勘定（PL）</t>
  </si>
  <si>
    <t>税抜金額（円）</t>
  </si>
  <si>
    <t>請求金額　小計　（消費税８％）</t>
  </si>
  <si>
    <t>税抜金額</t>
    <phoneticPr fontId="3"/>
  </si>
  <si>
    <t>税込金額</t>
    <phoneticPr fontId="3"/>
  </si>
  <si>
    <t>識字用</t>
    <rPh sb="0" eb="3">
      <t>シキジヨウ</t>
    </rPh>
    <phoneticPr fontId="3"/>
  </si>
  <si>
    <t>消費税額</t>
    <phoneticPr fontId="3"/>
  </si>
  <si>
    <t>請求金額　小計　（消費税１０％）</t>
    <phoneticPr fontId="3"/>
  </si>
  <si>
    <t>請求金額　合計</t>
    <phoneticPr fontId="8"/>
  </si>
  <si>
    <t>京王建設株式会社　御中</t>
    <rPh sb="0" eb="4">
      <t>ケイオウケンセツ</t>
    </rPh>
    <rPh sb="4" eb="8">
      <t>カブシキガイシャ</t>
    </rPh>
    <rPh sb="9" eb="11">
      <t>オンチュウ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</si>
  <si>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</si>
  <si>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FORM 01</t>
    <phoneticPr fontId="3"/>
  </si>
  <si>
    <t>工事コード</t>
    <rPh sb="0" eb="2">
      <t>コウジ</t>
    </rPh>
    <phoneticPr fontId="3"/>
  </si>
  <si>
    <t>注文番号</t>
    <rPh sb="0" eb="4">
      <t>チュウモンバンゴウ</t>
    </rPh>
    <phoneticPr fontId="3"/>
  </si>
  <si>
    <t>取引先コード（英数字10桁）</t>
    <rPh sb="0" eb="3">
      <t>トリヒキサキ</t>
    </rPh>
    <rPh sb="7" eb="10">
      <t>エイスウジ</t>
    </rPh>
    <rPh sb="12" eb="13">
      <t>ケタ</t>
    </rPh>
    <phoneticPr fontId="3"/>
  </si>
  <si>
    <t>工事件名</t>
    <rPh sb="0" eb="4">
      <t>コウジケンメイ</t>
    </rPh>
    <phoneticPr fontId="3"/>
  </si>
  <si>
    <t>請求金額（税込）</t>
    <rPh sb="0" eb="4">
      <t>セイキュウキンガク</t>
    </rPh>
    <rPh sb="5" eb="7">
      <t>ゼイコ</t>
    </rPh>
    <phoneticPr fontId="3"/>
  </si>
  <si>
    <t>円</t>
    <rPh sb="0" eb="1">
      <t>エン</t>
    </rPh>
    <phoneticPr fontId="3"/>
  </si>
  <si>
    <t>請求年月日（西暦）</t>
    <rPh sb="0" eb="5">
      <t>セイキュウネンガッピ</t>
    </rPh>
    <rPh sb="6" eb="8">
      <t>セイレキ</t>
    </rPh>
    <phoneticPr fontId="3"/>
  </si>
  <si>
    <t>うち法定福利費（税抜）</t>
    <rPh sb="2" eb="4">
      <t>ホウテイ</t>
    </rPh>
    <rPh sb="4" eb="7">
      <t>フクリヒ</t>
    </rPh>
    <rPh sb="8" eb="10">
      <t>ゼイヌキ</t>
    </rPh>
    <phoneticPr fontId="3"/>
  </si>
  <si>
    <t>適格請求書発行事業者（ハイフン無）</t>
    <rPh sb="0" eb="2">
      <t>テキカク</t>
    </rPh>
    <rPh sb="2" eb="5">
      <t>セイキュウショ</t>
    </rPh>
    <rPh sb="5" eb="7">
      <t>ハッコウ</t>
    </rPh>
    <rPh sb="7" eb="10">
      <t>ジギョウシャ</t>
    </rPh>
    <rPh sb="15" eb="16">
      <t>ム</t>
    </rPh>
    <phoneticPr fontId="3"/>
  </si>
  <si>
    <t>請求金額内訳（円）</t>
    <rPh sb="0" eb="4">
      <t>セイキュウキンガク</t>
    </rPh>
    <rPh sb="4" eb="6">
      <t>ウチワケ</t>
    </rPh>
    <rPh sb="7" eb="8">
      <t>エン</t>
    </rPh>
    <phoneticPr fontId="3"/>
  </si>
  <si>
    <t>10%対象</t>
    <rPh sb="3" eb="5">
      <t>タイショウ</t>
    </rPh>
    <phoneticPr fontId="3"/>
  </si>
  <si>
    <t>8%対象</t>
    <rPh sb="2" eb="4">
      <t>タイショウ</t>
    </rPh>
    <phoneticPr fontId="3"/>
  </si>
  <si>
    <t>合計</t>
    <rPh sb="0" eb="2">
      <t>ゴウケイ</t>
    </rPh>
    <phoneticPr fontId="3"/>
  </si>
  <si>
    <t>工事金額（税抜）</t>
    <rPh sb="0" eb="4">
      <t>コウジキンガク</t>
    </rPh>
    <rPh sb="5" eb="7">
      <t>ゼイヌ</t>
    </rPh>
    <phoneticPr fontId="3"/>
  </si>
  <si>
    <t>消費税額</t>
    <rPh sb="0" eb="4">
      <t>ショウヒゼイガク</t>
    </rPh>
    <phoneticPr fontId="3"/>
  </si>
  <si>
    <t>出来高請求種別</t>
    <rPh sb="0" eb="3">
      <t>デキダカ</t>
    </rPh>
    <rPh sb="3" eb="5">
      <t>セイキュウ</t>
    </rPh>
    <rPh sb="5" eb="7">
      <t>シュベツ</t>
    </rPh>
    <phoneticPr fontId="3"/>
  </si>
  <si>
    <t>※該当項目に○印を記入してください。出来高請求の回数（第　回）を記入してください。</t>
    <rPh sb="1" eb="5">
      <t>ガイトウコウモク</t>
    </rPh>
    <rPh sb="7" eb="8">
      <t>イン</t>
    </rPh>
    <rPh sb="9" eb="11">
      <t>キニュウ</t>
    </rPh>
    <rPh sb="18" eb="21">
      <t>デキダカ</t>
    </rPh>
    <rPh sb="21" eb="23">
      <t>セイキュウ</t>
    </rPh>
    <rPh sb="24" eb="26">
      <t>カイスウ</t>
    </rPh>
    <rPh sb="27" eb="28">
      <t>ダイ</t>
    </rPh>
    <rPh sb="29" eb="30">
      <t>カイ</t>
    </rPh>
    <rPh sb="32" eb="34">
      <t>キニュウ</t>
    </rPh>
    <phoneticPr fontId="3"/>
  </si>
  <si>
    <t>　</t>
  </si>
  <si>
    <t>（第</t>
    <rPh sb="1" eb="2">
      <t>ダイ</t>
    </rPh>
    <phoneticPr fontId="3"/>
  </si>
  <si>
    <t>回）</t>
    <rPh sb="0" eb="1">
      <t>カイ</t>
    </rPh>
    <phoneticPr fontId="3"/>
  </si>
  <si>
    <t>出来高請求状況（円）</t>
    <rPh sb="0" eb="5">
      <t>デキダカセイキュウ</t>
    </rPh>
    <rPh sb="5" eb="7">
      <t>ジョウキョウ</t>
    </rPh>
    <phoneticPr fontId="3"/>
  </si>
  <si>
    <t>契約金額</t>
    <phoneticPr fontId="3"/>
  </si>
  <si>
    <t>前回迄請求金額</t>
    <phoneticPr fontId="3"/>
  </si>
  <si>
    <t>今回請求金額</t>
    <phoneticPr fontId="3"/>
  </si>
  <si>
    <t>残額</t>
    <phoneticPr fontId="3"/>
  </si>
  <si>
    <t>工事金額（税抜）</t>
  </si>
  <si>
    <t>合　　計</t>
    <phoneticPr fontId="3"/>
  </si>
  <si>
    <t>備考</t>
    <rPh sb="0" eb="2">
      <t>ビコウ</t>
    </rPh>
    <phoneticPr fontId="3"/>
  </si>
  <si>
    <t>京王建設株式会社</t>
    <rPh sb="0" eb="6">
      <t>ケイオウケンセツカブシキ</t>
    </rPh>
    <rPh sb="6" eb="8">
      <t>カイシャ</t>
    </rPh>
    <phoneticPr fontId="3"/>
  </si>
  <si>
    <t>住所・会社名・代表者名・連絡先</t>
    <rPh sb="0" eb="2">
      <t>ジュウショ</t>
    </rPh>
    <rPh sb="3" eb="6">
      <t>カイシャメイ</t>
    </rPh>
    <rPh sb="7" eb="10">
      <t>ダイヒョウシャ</t>
    </rPh>
    <rPh sb="10" eb="11">
      <t>メイ</t>
    </rPh>
    <rPh sb="12" eb="15">
      <t>レンラクサキ</t>
    </rPh>
    <phoneticPr fontId="3"/>
  </si>
  <si>
    <t>取極請求　工種別内訳書（建築本部用）</t>
    <rPh sb="0" eb="2">
      <t>トリキ</t>
    </rPh>
    <rPh sb="2" eb="4">
      <t>セイキュウ</t>
    </rPh>
    <rPh sb="5" eb="8">
      <t>コウシュベツ</t>
    </rPh>
    <rPh sb="8" eb="11">
      <t>ウチワケショ</t>
    </rPh>
    <rPh sb="12" eb="14">
      <t>ケンチク</t>
    </rPh>
    <rPh sb="14" eb="16">
      <t>ホンブ</t>
    </rPh>
    <rPh sb="16" eb="17">
      <t>ヨウ</t>
    </rPh>
    <phoneticPr fontId="3"/>
  </si>
  <si>
    <t>所長等</t>
    <rPh sb="0" eb="2">
      <t>ショチョウ</t>
    </rPh>
    <rPh sb="2" eb="3">
      <t>トウ</t>
    </rPh>
    <phoneticPr fontId="3"/>
  </si>
  <si>
    <t>部署長</t>
    <rPh sb="0" eb="3">
      <t>ブショチョウ</t>
    </rPh>
    <phoneticPr fontId="3"/>
  </si>
  <si>
    <t>（第</t>
    <phoneticPr fontId="28"/>
  </si>
  <si>
    <t>回）</t>
    <phoneticPr fontId="28"/>
  </si>
  <si>
    <t>取引先コード
（英数字10桁）</t>
    <rPh sb="0" eb="2">
      <t>トリヒキ</t>
    </rPh>
    <rPh sb="2" eb="3">
      <t>サキ</t>
    </rPh>
    <rPh sb="8" eb="11">
      <t>エイスウジ</t>
    </rPh>
    <rPh sb="13" eb="14">
      <t>ケタ</t>
    </rPh>
    <phoneticPr fontId="28"/>
  </si>
  <si>
    <t>提出日（西暦）</t>
    <phoneticPr fontId="28"/>
  </si>
  <si>
    <t>工事件名</t>
    <rPh sb="0" eb="2">
      <t>コウジ</t>
    </rPh>
    <rPh sb="2" eb="4">
      <t>ケンメイ</t>
    </rPh>
    <phoneticPr fontId="28"/>
  </si>
  <si>
    <t>契約金額（税抜）</t>
    <rPh sb="0" eb="2">
      <t>ケイヤク</t>
    </rPh>
    <rPh sb="2" eb="4">
      <t>キンガク</t>
    </rPh>
    <rPh sb="5" eb="6">
      <t>ゼイ</t>
    </rPh>
    <rPh sb="6" eb="7">
      <t>ヌ</t>
    </rPh>
    <phoneticPr fontId="28"/>
  </si>
  <si>
    <t>会社名</t>
    <rPh sb="0" eb="3">
      <t>カイシャメイ</t>
    </rPh>
    <phoneticPr fontId="28"/>
  </si>
  <si>
    <t>NO</t>
    <phoneticPr fontId="28"/>
  </si>
  <si>
    <t>工種コード</t>
    <rPh sb="0" eb="2">
      <t>コウシュ</t>
    </rPh>
    <phoneticPr fontId="28"/>
  </si>
  <si>
    <t>工　種　名</t>
    <phoneticPr fontId="28"/>
  </si>
  <si>
    <t>内　　訳</t>
    <rPh sb="0" eb="1">
      <t>ウチ</t>
    </rPh>
    <rPh sb="3" eb="4">
      <t>ヤク</t>
    </rPh>
    <phoneticPr fontId="28"/>
  </si>
  <si>
    <t>単位</t>
    <rPh sb="0" eb="2">
      <t>タンイ</t>
    </rPh>
    <phoneticPr fontId="28"/>
  </si>
  <si>
    <t>数量</t>
    <rPh sb="0" eb="2">
      <t>スウリョウ</t>
    </rPh>
    <phoneticPr fontId="28"/>
  </si>
  <si>
    <t>単価</t>
    <rPh sb="0" eb="2">
      <t>タンカ</t>
    </rPh>
    <phoneticPr fontId="28"/>
  </si>
  <si>
    <t>契約金額
（税抜）</t>
    <rPh sb="0" eb="2">
      <t>ケイヤク</t>
    </rPh>
    <rPh sb="2" eb="4">
      <t>キンガク</t>
    </rPh>
    <rPh sb="6" eb="7">
      <t>ゼイ</t>
    </rPh>
    <rPh sb="7" eb="8">
      <t>ヌ</t>
    </rPh>
    <phoneticPr fontId="28"/>
  </si>
  <si>
    <t>前回迄出来高金額
（税抜）</t>
    <rPh sb="0" eb="2">
      <t>ゼンカイ</t>
    </rPh>
    <rPh sb="2" eb="3">
      <t>マデ</t>
    </rPh>
    <rPh sb="3" eb="6">
      <t>デキダカ</t>
    </rPh>
    <rPh sb="6" eb="8">
      <t>キンガク</t>
    </rPh>
    <rPh sb="10" eb="11">
      <t>ゼイ</t>
    </rPh>
    <rPh sb="11" eb="12">
      <t>ヌ</t>
    </rPh>
    <phoneticPr fontId="28"/>
  </si>
  <si>
    <t>今回出来高金額
（税抜）</t>
    <rPh sb="0" eb="2">
      <t>コンカイ</t>
    </rPh>
    <rPh sb="2" eb="5">
      <t>デキダカ</t>
    </rPh>
    <rPh sb="5" eb="7">
      <t>キンガク</t>
    </rPh>
    <rPh sb="9" eb="10">
      <t>ゼイ</t>
    </rPh>
    <rPh sb="10" eb="11">
      <t>ヌ</t>
    </rPh>
    <phoneticPr fontId="28"/>
  </si>
  <si>
    <t>累計出来高金額
（税抜）</t>
    <rPh sb="0" eb="2">
      <t>ルイケイ</t>
    </rPh>
    <rPh sb="2" eb="5">
      <t>デキダカ</t>
    </rPh>
    <rPh sb="5" eb="7">
      <t>キンガク</t>
    </rPh>
    <rPh sb="9" eb="10">
      <t>ゼイ</t>
    </rPh>
    <rPh sb="10" eb="11">
      <t>ヌ</t>
    </rPh>
    <phoneticPr fontId="28"/>
  </si>
  <si>
    <t>残額
（税抜）</t>
    <rPh sb="0" eb="2">
      <t>ザンガク</t>
    </rPh>
    <rPh sb="4" eb="5">
      <t>ゼイ</t>
    </rPh>
    <rPh sb="5" eb="6">
      <t>ヌ</t>
    </rPh>
    <phoneticPr fontId="28"/>
  </si>
  <si>
    <t>出来高金額</t>
    <rPh sb="0" eb="3">
      <t>デキダカ</t>
    </rPh>
    <rPh sb="3" eb="5">
      <t>キンガク</t>
    </rPh>
    <phoneticPr fontId="28"/>
  </si>
  <si>
    <t>合　計　＊全ページの合計を入力して下さい。</t>
    <rPh sb="0" eb="1">
      <t>ゴウ</t>
    </rPh>
    <rPh sb="2" eb="3">
      <t>ケイ</t>
    </rPh>
    <rPh sb="5" eb="6">
      <t>ゼン</t>
    </rPh>
    <rPh sb="10" eb="12">
      <t>ゴウケイ</t>
    </rPh>
    <rPh sb="13" eb="15">
      <t>ニュウリョク</t>
    </rPh>
    <rPh sb="17" eb="18">
      <t>クダ</t>
    </rPh>
    <phoneticPr fontId="28"/>
  </si>
  <si>
    <t>注文番号
（数字10桁）</t>
    <rPh sb="0" eb="2">
      <t>チュウモン</t>
    </rPh>
    <rPh sb="2" eb="4">
      <t>バンゴウ</t>
    </rPh>
    <rPh sb="6" eb="8">
      <t>スウジ</t>
    </rPh>
    <rPh sb="10" eb="11">
      <t>ケタ</t>
    </rPh>
    <phoneticPr fontId="28"/>
  </si>
  <si>
    <t>工事コード
(英数字12桁)</t>
    <rPh sb="0" eb="2">
      <t>コウジ</t>
    </rPh>
    <rPh sb="7" eb="10">
      <t>エイスウジ</t>
    </rPh>
    <rPh sb="12" eb="13">
      <t>ケタ</t>
    </rPh>
    <phoneticPr fontId="28"/>
  </si>
  <si>
    <t>更新年月日</t>
    <rPh sb="0" eb="2">
      <t>コウシン</t>
    </rPh>
    <rPh sb="2" eb="5">
      <t>ネンガッピ</t>
    </rPh>
    <phoneticPr fontId="20"/>
  </si>
  <si>
    <t>MM</t>
    <phoneticPr fontId="20"/>
  </si>
  <si>
    <t>デベ指定コストオン工事</t>
    <phoneticPr fontId="20"/>
  </si>
  <si>
    <t>U01</t>
    <phoneticPr fontId="8"/>
  </si>
  <si>
    <t>固定遺産</t>
    <rPh sb="0" eb="2">
      <t>コテイ</t>
    </rPh>
    <rPh sb="2" eb="4">
      <t>イサン</t>
    </rPh>
    <phoneticPr fontId="8"/>
  </si>
  <si>
    <t>U02</t>
    <phoneticPr fontId="8"/>
  </si>
  <si>
    <t>固定資産</t>
    <rPh sb="0" eb="4">
      <t>コテイシサン</t>
    </rPh>
    <phoneticPr fontId="8"/>
  </si>
  <si>
    <t>U03</t>
    <phoneticPr fontId="8"/>
  </si>
  <si>
    <t>U04</t>
    <phoneticPr fontId="8"/>
  </si>
  <si>
    <t xml:space="preserve"> 出 来 高 査 定 調 書 </t>
    <phoneticPr fontId="3"/>
  </si>
  <si>
    <t>0000000270</t>
    <phoneticPr fontId="3"/>
  </si>
  <si>
    <t>業務委託費</t>
    <rPh sb="0" eb="4">
      <t>ギョウ</t>
    </rPh>
    <phoneticPr fontId="3"/>
  </si>
  <si>
    <t>現場人件費→業務委託費</t>
    <rPh sb="6" eb="11">
      <t>ギョウムイタクヒ</t>
    </rPh>
    <phoneticPr fontId="3"/>
  </si>
  <si>
    <t>不・非課税対象</t>
    <rPh sb="0" eb="1">
      <t>フ</t>
    </rPh>
    <rPh sb="2" eb="7">
      <t>ヒカゼイタイショウ</t>
    </rPh>
    <phoneticPr fontId="3"/>
  </si>
  <si>
    <t>請求金額　小計　（不・非課税）</t>
    <rPh sb="9" eb="10">
      <t>フ</t>
    </rPh>
    <phoneticPr fontId="3"/>
  </si>
  <si>
    <t>請求書（取極・連動）　2025.04.01改定</t>
    <rPh sb="0" eb="3">
      <t>セイキュウショ</t>
    </rPh>
    <rPh sb="4" eb="6">
      <t>トリキ</t>
    </rPh>
    <rPh sb="7" eb="9">
      <t>レンドウ</t>
    </rPh>
    <rPh sb="21" eb="23">
      <t>カイテイ</t>
    </rPh>
    <phoneticPr fontId="3"/>
  </si>
  <si>
    <t>工種別内訳書（取極・連動）2025.04.01改定</t>
    <rPh sb="0" eb="2">
      <t>コウシュ</t>
    </rPh>
    <rPh sb="2" eb="3">
      <t>ベツ</t>
    </rPh>
    <rPh sb="3" eb="6">
      <t>ウチワケショ</t>
    </rPh>
    <rPh sb="7" eb="8">
      <t>トリ</t>
    </rPh>
    <rPh sb="8" eb="9">
      <t>キョク</t>
    </rPh>
    <rPh sb="10" eb="12">
      <t>レンドウ</t>
    </rPh>
    <rPh sb="23" eb="25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</si>
</sst>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00000000"/>
    <numFmt numFmtId="177" formatCode="#,###"/>
    <numFmt numFmtId="178" formatCode="0;[Red]0"/>
    <numFmt numFmtId="179" formatCode="#,##0_ "/>
    <numFmt numFmtId="180" formatCode="&quot;¥&quot;#,##0_);[Red]\(&quot;¥&quot;#,##0\)"/>
    <numFmt numFmtId="181" formatCode="yyyy/m/d;@"/>
    <numFmt numFmtId="182" formatCode="yyyy/mm/dd"/>
    <numFmt numFmtId="183" formatCode="#&quot;ページ　計&quot;"/>
  </numFmts>
  <fonts count="43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OCRB"/>
      <family val="3"/>
    </font>
    <font>
      <sz val="18"/>
      <color theme="1"/>
      <name val="游ゴシック"/>
      <family val="2"/>
      <charset val="128"/>
      <scheme val="minor"/>
    </font>
    <font>
      <sz val="12"/>
      <color theme="1"/>
      <name val="OCRB"/>
      <family val="3"/>
    </font>
    <font>
      <sz val="9"/>
      <name val="游ゴシック"/>
      <family val="2"/>
      <charset val="128"/>
      <scheme val="minor"/>
    </font>
    <font>
      <sz val="11"/>
      <color theme="1"/>
      <name val="Segoe UI Symbol"/>
      <family val="1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Segoe UI Symbol"/>
      <family val="1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Arial"/>
      <family val="2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メイリオ"/>
      <family val="3"/>
      <charset val="128"/>
    </font>
    <font>
      <u/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u/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24"/>
      <color theme="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thin">
        <color indexed="8"/>
      </bottom>
      <diagonal/>
    </border>
    <border diagonalUp="1">
      <left style="medium">
        <color indexed="64"/>
      </left>
      <right/>
      <top style="double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0" borderId="0"/>
    <xf numFmtId="0" fontId="21" fillId="0" borderId="0"/>
    <xf numFmtId="0" fontId="23" fillId="0" borderId="0">
      <alignment vertical="center"/>
    </xf>
    <xf numFmtId="0" fontId="11" fillId="0" borderId="0"/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5" fillId="0" borderId="0"/>
    <xf numFmtId="38" fontId="35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49" fontId="19" fillId="2" borderId="1" xfId="3" applyNumberFormat="1" applyFont="1" applyFill="1" applyBorder="1" applyAlignment="1">
      <alignment horizontal="center" vertical="center"/>
    </xf>
    <xf numFmtId="49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4" fillId="0" borderId="0" xfId="5" applyFont="1" applyAlignment="1">
      <alignment horizontal="center" vertical="center"/>
    </xf>
    <xf numFmtId="0" fontId="24" fillId="0" borderId="0" xfId="5" applyFont="1">
      <alignment vertical="center"/>
    </xf>
    <xf numFmtId="0" fontId="24" fillId="4" borderId="1" xfId="5" applyFont="1" applyFill="1" applyBorder="1">
      <alignment vertical="center"/>
    </xf>
    <xf numFmtId="49" fontId="24" fillId="6" borderId="1" xfId="5" applyNumberFormat="1" applyFont="1" applyFill="1" applyBorder="1">
      <alignment vertical="center"/>
    </xf>
    <xf numFmtId="0" fontId="24" fillId="6" borderId="1" xfId="5" applyFont="1" applyFill="1" applyBorder="1">
      <alignment vertical="center"/>
    </xf>
    <xf numFmtId="0" fontId="24" fillId="0" borderId="1" xfId="5" applyFont="1" applyBorder="1">
      <alignment vertical="center"/>
    </xf>
    <xf numFmtId="0" fontId="24" fillId="7" borderId="1" xfId="6" applyFont="1" applyFill="1" applyBorder="1"/>
    <xf numFmtId="49" fontId="24" fillId="7" borderId="1" xfId="6" applyNumberFormat="1" applyFont="1" applyFill="1" applyBorder="1"/>
    <xf numFmtId="0" fontId="24" fillId="7" borderId="1" xfId="6" applyFont="1" applyFill="1" applyBorder="1" applyAlignment="1">
      <alignment wrapText="1"/>
    </xf>
    <xf numFmtId="0" fontId="24" fillId="8" borderId="1" xfId="5" applyFont="1" applyFill="1" applyBorder="1">
      <alignment vertical="center"/>
    </xf>
    <xf numFmtId="49" fontId="24" fillId="8" borderId="1" xfId="5" applyNumberFormat="1" applyFont="1" applyFill="1" applyBorder="1">
      <alignment vertical="center"/>
    </xf>
    <xf numFmtId="0" fontId="24" fillId="0" borderId="1" xfId="6" quotePrefix="1" applyFont="1" applyBorder="1"/>
    <xf numFmtId="0" fontId="24" fillId="0" borderId="1" xfId="6" applyFont="1" applyBorder="1"/>
    <xf numFmtId="0" fontId="26" fillId="0" borderId="1" xfId="7" applyFont="1" applyBorder="1"/>
    <xf numFmtId="49" fontId="24" fillId="0" borderId="1" xfId="5" quotePrefix="1" applyNumberFormat="1" applyFont="1" applyBorder="1">
      <alignment vertical="center"/>
    </xf>
    <xf numFmtId="0" fontId="24" fillId="0" borderId="5" xfId="5" applyFont="1" applyBorder="1">
      <alignment vertical="center"/>
    </xf>
    <xf numFmtId="49" fontId="24" fillId="0" borderId="1" xfId="5" applyNumberFormat="1" applyFont="1" applyBorder="1">
      <alignment vertical="center"/>
    </xf>
    <xf numFmtId="178" fontId="24" fillId="0" borderId="1" xfId="5" applyNumberFormat="1" applyFont="1" applyBorder="1">
      <alignment vertical="center"/>
    </xf>
    <xf numFmtId="49" fontId="24" fillId="0" borderId="0" xfId="5" applyNumberFormat="1" applyFont="1">
      <alignment vertical="center"/>
    </xf>
    <xf numFmtId="49" fontId="19" fillId="2" borderId="4" xfId="3" applyNumberFormat="1" applyFont="1" applyFill="1" applyBorder="1" applyAlignment="1">
      <alignment horizontal="center" vertical="center"/>
    </xf>
    <xf numFmtId="49" fontId="21" fillId="9" borderId="1" xfId="8" applyNumberFormat="1" applyFill="1" applyBorder="1" applyAlignment="1"/>
    <xf numFmtId="0" fontId="21" fillId="10" borderId="1" xfId="9" applyFill="1" applyBorder="1" applyAlignment="1"/>
    <xf numFmtId="0" fontId="0" fillId="10" borderId="4" xfId="9" applyFont="1" applyFill="1" applyBorder="1" applyAlignment="1"/>
    <xf numFmtId="0" fontId="21" fillId="10" borderId="4" xfId="9" applyFill="1" applyBorder="1" applyAlignment="1"/>
    <xf numFmtId="0" fontId="0" fillId="10" borderId="1" xfId="9" applyFont="1" applyFill="1" applyBorder="1" applyAlignment="1"/>
    <xf numFmtId="0" fontId="18" fillId="0" borderId="1" xfId="3" applyBorder="1"/>
    <xf numFmtId="0" fontId="18" fillId="0" borderId="0" xfId="3"/>
    <xf numFmtId="0" fontId="29" fillId="11" borderId="1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>
      <alignment vertical="center"/>
    </xf>
    <xf numFmtId="0" fontId="30" fillId="0" borderId="0" xfId="0" applyFont="1">
      <alignment vertical="center"/>
    </xf>
    <xf numFmtId="0" fontId="32" fillId="0" borderId="22" xfId="0" applyFont="1" applyBorder="1">
      <alignment vertical="center"/>
    </xf>
    <xf numFmtId="0" fontId="32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vertical="center" wrapText="1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73" xfId="0" applyFont="1" applyBorder="1" applyAlignment="1">
      <alignment horizontal="left" vertical="center"/>
    </xf>
    <xf numFmtId="0" fontId="17" fillId="0" borderId="0" xfId="0" applyFont="1">
      <alignment vertical="center"/>
    </xf>
    <xf numFmtId="177" fontId="7" fillId="0" borderId="19" xfId="12" applyNumberFormat="1" applyFont="1" applyFill="1" applyBorder="1" applyAlignment="1" applyProtection="1">
      <alignment horizontal="right" vertical="center" indent="1"/>
    </xf>
    <xf numFmtId="177" fontId="7" fillId="0" borderId="3" xfId="12" applyNumberFormat="1" applyFont="1" applyFill="1" applyBorder="1" applyAlignment="1" applyProtection="1">
      <alignment horizontal="right" vertical="center" indent="1"/>
    </xf>
    <xf numFmtId="177" fontId="7" fillId="0" borderId="25" xfId="12" applyNumberFormat="1" applyFont="1" applyFill="1" applyBorder="1" applyAlignment="1" applyProtection="1">
      <alignment horizontal="right" vertical="center" indent="1"/>
    </xf>
    <xf numFmtId="177" fontId="7" fillId="0" borderId="37" xfId="12" applyNumberFormat="1" applyFont="1" applyFill="1" applyBorder="1" applyAlignment="1" applyProtection="1">
      <alignment horizontal="right" vertical="center" indent="1"/>
    </xf>
    <xf numFmtId="177" fontId="7" fillId="0" borderId="9" xfId="12" applyNumberFormat="1" applyFont="1" applyFill="1" applyBorder="1" applyAlignment="1" applyProtection="1">
      <alignment horizontal="right" vertical="center" indent="1"/>
    </xf>
    <xf numFmtId="177" fontId="13" fillId="0" borderId="0" xfId="12" applyNumberFormat="1" applyFont="1" applyFill="1" applyBorder="1" applyAlignment="1" applyProtection="1">
      <alignment horizontal="right"/>
    </xf>
    <xf numFmtId="0" fontId="1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7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4" fillId="0" borderId="7" xfId="0" applyFont="1" applyBorder="1" applyAlignment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shrinkToFit="1"/>
    </xf>
    <xf numFmtId="0" fontId="15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5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4"/>
    <xf numFmtId="49" fontId="21" fillId="0" borderId="0" xfId="4" applyNumberFormat="1"/>
    <xf numFmtId="49" fontId="22" fillId="0" borderId="0" xfId="3" applyNumberFormat="1" applyFont="1"/>
    <xf numFmtId="0" fontId="22" fillId="0" borderId="0" xfId="3" applyFont="1"/>
    <xf numFmtId="38" fontId="13" fillId="11" borderId="9" xfId="11" applyFont="1" applyFill="1" applyBorder="1" applyAlignment="1" applyProtection="1">
      <alignment horizontal="right" vertical="center" indent="1"/>
      <protection locked="0"/>
    </xf>
    <xf numFmtId="38" fontId="13" fillId="11" borderId="13" xfId="11" applyFont="1" applyFill="1" applyBorder="1" applyAlignment="1" applyProtection="1">
      <alignment horizontal="right" vertical="center" indent="1"/>
      <protection locked="0"/>
    </xf>
    <xf numFmtId="38" fontId="13" fillId="11" borderId="41" xfId="11" applyFont="1" applyFill="1" applyBorder="1" applyAlignment="1" applyProtection="1">
      <alignment horizontal="right" vertical="center" indent="1"/>
      <protection locked="0"/>
    </xf>
    <xf numFmtId="177" fontId="7" fillId="0" borderId="68" xfId="12" applyNumberFormat="1" applyFont="1" applyFill="1" applyBorder="1" applyAlignment="1" applyProtection="1">
      <alignment horizontal="right" vertical="center" indent="1"/>
    </xf>
    <xf numFmtId="0" fontId="34" fillId="0" borderId="0" xfId="0" applyFont="1">
      <alignment vertical="center"/>
    </xf>
    <xf numFmtId="0" fontId="16" fillId="0" borderId="126" xfId="0" applyFont="1" applyBorder="1" applyAlignment="1">
      <alignment horizontal="left" vertical="center"/>
    </xf>
    <xf numFmtId="49" fontId="19" fillId="2" borderId="128" xfId="3" applyNumberFormat="1" applyFont="1" applyFill="1" applyBorder="1" applyAlignment="1">
      <alignment horizontal="center" vertical="center"/>
    </xf>
    <xf numFmtId="49" fontId="19" fillId="2" borderId="128" xfId="3" applyNumberFormat="1" applyFont="1" applyFill="1" applyBorder="1" applyAlignment="1">
      <alignment horizontal="center" vertical="center" wrapText="1"/>
    </xf>
    <xf numFmtId="49" fontId="18" fillId="3" borderId="128" xfId="3" applyNumberFormat="1" applyFill="1" applyBorder="1" applyAlignment="1">
      <alignment horizontal="center" vertical="center"/>
    </xf>
    <xf numFmtId="182" fontId="18" fillId="3" borderId="128" xfId="3" applyNumberFormat="1" applyFill="1" applyBorder="1" applyAlignment="1">
      <alignment horizontal="center" vertical="center"/>
    </xf>
    <xf numFmtId="0" fontId="21" fillId="11" borderId="0" xfId="4" applyFill="1"/>
    <xf numFmtId="49" fontId="21" fillId="11" borderId="0" xfId="4" applyNumberFormat="1" applyFill="1"/>
    <xf numFmtId="0" fontId="16" fillId="0" borderId="5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35" fillId="0" borderId="0" xfId="15" applyAlignment="1">
      <alignment vertical="center"/>
    </xf>
    <xf numFmtId="0" fontId="36" fillId="0" borderId="0" xfId="15" applyFont="1" applyAlignment="1">
      <alignment vertical="center"/>
    </xf>
    <xf numFmtId="0" fontId="37" fillId="0" borderId="24" xfId="15" applyFont="1" applyBorder="1" applyAlignment="1">
      <alignment horizontal="right" vertical="center"/>
    </xf>
    <xf numFmtId="0" fontId="37" fillId="0" borderId="24" xfId="15" applyFont="1" applyBorder="1" applyAlignment="1">
      <alignment horizontal="left" vertical="center"/>
    </xf>
    <xf numFmtId="0" fontId="38" fillId="0" borderId="0" xfId="15" applyFont="1" applyAlignment="1">
      <alignment vertical="center"/>
    </xf>
    <xf numFmtId="0" fontId="38" fillId="0" borderId="22" xfId="15" applyFont="1" applyBorder="1" applyAlignment="1">
      <alignment vertical="center"/>
    </xf>
    <xf numFmtId="0" fontId="39" fillId="0" borderId="0" xfId="15" applyFont="1" applyAlignment="1">
      <alignment vertical="center"/>
    </xf>
    <xf numFmtId="0" fontId="39" fillId="0" borderId="85" xfId="15" applyFont="1" applyBorder="1" applyAlignment="1">
      <alignment horizontal="center" vertical="center" wrapText="1"/>
    </xf>
    <xf numFmtId="0" fontId="39" fillId="0" borderId="95" xfId="15" applyFont="1" applyBorder="1" applyAlignment="1">
      <alignment horizontal="center" vertical="center" wrapText="1"/>
    </xf>
    <xf numFmtId="0" fontId="39" fillId="12" borderId="87" xfId="15" applyFont="1" applyFill="1" applyBorder="1" applyAlignment="1" applyProtection="1">
      <alignment horizontal="center" vertical="center"/>
      <protection locked="0"/>
    </xf>
    <xf numFmtId="0" fontId="39" fillId="12" borderId="130" xfId="15" applyFont="1" applyFill="1" applyBorder="1" applyAlignment="1" applyProtection="1">
      <alignment horizontal="left" vertical="center" shrinkToFit="1"/>
      <protection locked="0"/>
    </xf>
    <xf numFmtId="0" fontId="39" fillId="12" borderId="130" xfId="15" applyFont="1" applyFill="1" applyBorder="1" applyAlignment="1" applyProtection="1">
      <alignment horizontal="center" vertical="center"/>
      <protection locked="0"/>
    </xf>
    <xf numFmtId="0" fontId="39" fillId="12" borderId="111" xfId="15" applyFont="1" applyFill="1" applyBorder="1" applyAlignment="1" applyProtection="1">
      <alignment horizontal="center" vertical="center"/>
      <protection locked="0"/>
    </xf>
    <xf numFmtId="0" fontId="39" fillId="12" borderId="112" xfId="15" applyFont="1" applyFill="1" applyBorder="1" applyAlignment="1" applyProtection="1">
      <alignment horizontal="left" vertical="center" shrinkToFit="1"/>
      <protection locked="0"/>
    </xf>
    <xf numFmtId="0" fontId="39" fillId="12" borderId="113" xfId="15" applyFont="1" applyFill="1" applyBorder="1" applyAlignment="1" applyProtection="1">
      <alignment horizontal="left" vertical="center" shrinkToFit="1"/>
      <protection locked="0"/>
    </xf>
    <xf numFmtId="0" fontId="39" fillId="12" borderId="113" xfId="15" applyFont="1" applyFill="1" applyBorder="1" applyAlignment="1" applyProtection="1">
      <alignment horizontal="center" vertical="center"/>
      <protection locked="0"/>
    </xf>
    <xf numFmtId="0" fontId="39" fillId="12" borderId="125" xfId="15" applyFont="1" applyFill="1" applyBorder="1" applyAlignment="1" applyProtection="1">
      <alignment horizontal="center" vertical="center"/>
      <protection locked="0"/>
    </xf>
    <xf numFmtId="0" fontId="39" fillId="12" borderId="96" xfId="15" applyFont="1" applyFill="1" applyBorder="1" applyAlignment="1" applyProtection="1">
      <alignment horizontal="center" vertical="center"/>
      <protection locked="0"/>
    </xf>
    <xf numFmtId="0" fontId="39" fillId="12" borderId="116" xfId="15" applyFont="1" applyFill="1" applyBorder="1" applyAlignment="1" applyProtection="1">
      <alignment horizontal="left" vertical="center" shrinkToFit="1"/>
      <protection locked="0"/>
    </xf>
    <xf numFmtId="0" fontId="39" fillId="12" borderId="116" xfId="15" applyFont="1" applyFill="1" applyBorder="1" applyAlignment="1" applyProtection="1">
      <alignment horizontal="left" vertical="center" wrapText="1" shrinkToFit="1"/>
      <protection locked="0"/>
    </xf>
    <xf numFmtId="0" fontId="39" fillId="12" borderId="126" xfId="15" applyFont="1" applyFill="1" applyBorder="1" applyAlignment="1" applyProtection="1">
      <alignment horizontal="left" vertical="center" shrinkToFit="1"/>
      <protection locked="0"/>
    </xf>
    <xf numFmtId="0" fontId="39" fillId="12" borderId="127" xfId="15" applyFont="1" applyFill="1" applyBorder="1" applyAlignment="1" applyProtection="1">
      <alignment horizontal="left" vertical="center" shrinkToFit="1"/>
      <protection locked="0"/>
    </xf>
    <xf numFmtId="0" fontId="39" fillId="12" borderId="116" xfId="15" applyFont="1" applyFill="1" applyBorder="1" applyAlignment="1" applyProtection="1">
      <alignment horizontal="center" vertical="center"/>
      <protection locked="0"/>
    </xf>
    <xf numFmtId="0" fontId="39" fillId="12" borderId="126" xfId="15" applyFont="1" applyFill="1" applyBorder="1" applyAlignment="1" applyProtection="1">
      <alignment horizontal="center" vertical="center"/>
      <protection locked="0"/>
    </xf>
    <xf numFmtId="0" fontId="39" fillId="12" borderId="127" xfId="15" applyFont="1" applyFill="1" applyBorder="1" applyAlignment="1" applyProtection="1">
      <alignment horizontal="center" vertical="center"/>
      <protection locked="0"/>
    </xf>
    <xf numFmtId="3" fontId="39" fillId="12" borderId="116" xfId="15" applyNumberFormat="1" applyFont="1" applyFill="1" applyBorder="1" applyAlignment="1" applyProtection="1">
      <alignment vertical="center"/>
      <protection locked="0"/>
    </xf>
    <xf numFmtId="3" fontId="39" fillId="12" borderId="126" xfId="15" applyNumberFormat="1" applyFont="1" applyFill="1" applyBorder="1" applyAlignment="1" applyProtection="1">
      <alignment vertical="center"/>
      <protection locked="0"/>
    </xf>
    <xf numFmtId="3" fontId="39" fillId="12" borderId="127" xfId="15" applyNumberFormat="1" applyFont="1" applyFill="1" applyBorder="1" applyAlignment="1" applyProtection="1">
      <alignment vertical="center"/>
      <protection locked="0"/>
    </xf>
    <xf numFmtId="40" fontId="39" fillId="12" borderId="116" xfId="15" applyNumberFormat="1" applyFont="1" applyFill="1" applyBorder="1" applyAlignment="1" applyProtection="1">
      <alignment vertical="center"/>
      <protection locked="0"/>
    </xf>
    <xf numFmtId="40" fontId="39" fillId="12" borderId="126" xfId="15" applyNumberFormat="1" applyFont="1" applyFill="1" applyBorder="1" applyAlignment="1" applyProtection="1">
      <alignment vertical="center"/>
      <protection locked="0"/>
    </xf>
    <xf numFmtId="40" fontId="39" fillId="12" borderId="127" xfId="15" applyNumberFormat="1" applyFont="1" applyFill="1" applyBorder="1" applyAlignment="1" applyProtection="1">
      <alignment vertical="center"/>
      <protection locked="0"/>
    </xf>
    <xf numFmtId="38" fontId="39" fillId="12" borderId="116" xfId="16" applyFont="1" applyFill="1" applyBorder="1" applyAlignment="1" applyProtection="1">
      <alignment vertical="center"/>
      <protection locked="0"/>
    </xf>
    <xf numFmtId="38" fontId="39" fillId="12" borderId="126" xfId="16" applyFont="1" applyFill="1" applyBorder="1" applyAlignment="1" applyProtection="1">
      <alignment vertical="center"/>
      <protection locked="0"/>
    </xf>
    <xf numFmtId="38" fontId="39" fillId="12" borderId="96" xfId="16" applyFont="1" applyFill="1" applyBorder="1" applyAlignment="1" applyProtection="1">
      <alignment vertical="center"/>
      <protection locked="0"/>
    </xf>
    <xf numFmtId="40" fontId="39" fillId="12" borderId="96" xfId="15" applyNumberFormat="1" applyFont="1" applyFill="1" applyBorder="1" applyAlignment="1" applyProtection="1">
      <alignment vertical="center"/>
      <protection locked="0"/>
    </xf>
    <xf numFmtId="38" fontId="39" fillId="12" borderId="127" xfId="16" applyFont="1" applyFill="1" applyBorder="1" applyAlignment="1" applyProtection="1">
      <alignment vertical="center"/>
      <protection locked="0"/>
    </xf>
    <xf numFmtId="4" fontId="39" fillId="12" borderId="96" xfId="15" applyNumberFormat="1" applyFont="1" applyFill="1" applyBorder="1" applyAlignment="1" applyProtection="1">
      <alignment vertical="center"/>
      <protection locked="0"/>
    </xf>
    <xf numFmtId="4" fontId="39" fillId="12" borderId="97" xfId="15" applyNumberFormat="1" applyFont="1" applyFill="1" applyBorder="1" applyAlignment="1" applyProtection="1">
      <alignment vertical="center"/>
      <protection locked="0"/>
    </xf>
    <xf numFmtId="38" fontId="39" fillId="12" borderId="110" xfId="15" applyNumberFormat="1" applyFont="1" applyFill="1" applyBorder="1" applyAlignment="1" applyProtection="1">
      <alignment vertical="center"/>
      <protection locked="0"/>
    </xf>
    <xf numFmtId="38" fontId="39" fillId="12" borderId="131" xfId="16" applyFont="1" applyFill="1" applyBorder="1" applyAlignment="1" applyProtection="1">
      <alignment vertical="center"/>
      <protection locked="0"/>
    </xf>
    <xf numFmtId="40" fontId="39" fillId="12" borderId="131" xfId="15" applyNumberFormat="1" applyFont="1" applyFill="1" applyBorder="1" applyAlignment="1" applyProtection="1">
      <alignment vertical="center"/>
      <protection locked="0"/>
    </xf>
    <xf numFmtId="4" fontId="39" fillId="12" borderId="131" xfId="15" applyNumberFormat="1" applyFont="1" applyFill="1" applyBorder="1" applyAlignment="1" applyProtection="1">
      <alignment vertical="center"/>
      <protection locked="0"/>
    </xf>
    <xf numFmtId="4" fontId="39" fillId="12" borderId="132" xfId="15" applyNumberFormat="1" applyFont="1" applyFill="1" applyBorder="1" applyAlignment="1" applyProtection="1">
      <alignment vertical="center"/>
      <protection locked="0"/>
    </xf>
    <xf numFmtId="38" fontId="39" fillId="12" borderId="134" xfId="16" applyFont="1" applyFill="1" applyBorder="1" applyAlignment="1" applyProtection="1">
      <alignment vertical="center"/>
      <protection locked="0"/>
    </xf>
    <xf numFmtId="40" fontId="39" fillId="12" borderId="134" xfId="15" applyNumberFormat="1" applyFont="1" applyFill="1" applyBorder="1" applyAlignment="1" applyProtection="1">
      <alignment vertical="center"/>
      <protection locked="0"/>
    </xf>
    <xf numFmtId="4" fontId="39" fillId="12" borderId="134" xfId="15" applyNumberFormat="1" applyFont="1" applyFill="1" applyBorder="1" applyAlignment="1" applyProtection="1">
      <alignment vertical="center"/>
      <protection locked="0"/>
    </xf>
    <xf numFmtId="4" fontId="39" fillId="12" borderId="135" xfId="15" applyNumberFormat="1" applyFont="1" applyFill="1" applyBorder="1" applyAlignment="1" applyProtection="1">
      <alignment vertical="center"/>
      <protection locked="0"/>
    </xf>
    <xf numFmtId="0" fontId="37" fillId="0" borderId="24" xfId="15" applyFont="1" applyBorder="1" applyAlignment="1">
      <alignment vertical="center"/>
    </xf>
    <xf numFmtId="0" fontId="13" fillId="11" borderId="128" xfId="0" applyFont="1" applyFill="1" applyBorder="1" applyAlignment="1" applyProtection="1">
      <alignment vertical="center" shrinkToFit="1"/>
      <protection locked="0"/>
    </xf>
    <xf numFmtId="0" fontId="13" fillId="11" borderId="137" xfId="0" applyFont="1" applyFill="1" applyBorder="1" applyAlignment="1" applyProtection="1">
      <alignment vertical="center" shrinkToFit="1"/>
      <protection locked="0"/>
    </xf>
    <xf numFmtId="0" fontId="13" fillId="11" borderId="138" xfId="0" applyFont="1" applyFill="1" applyBorder="1" applyAlignment="1" applyProtection="1">
      <alignment vertical="center" shrinkToFit="1"/>
      <protection locked="0"/>
    </xf>
    <xf numFmtId="176" fontId="12" fillId="0" borderId="137" xfId="0" applyNumberFormat="1" applyFont="1" applyBorder="1" applyAlignment="1">
      <alignment horizontal="center" vertical="center"/>
    </xf>
    <xf numFmtId="176" fontId="12" fillId="0" borderId="138" xfId="0" applyNumberFormat="1" applyFont="1" applyBorder="1" applyAlignment="1">
      <alignment horizontal="center" vertical="center"/>
    </xf>
    <xf numFmtId="0" fontId="21" fillId="9" borderId="0" xfId="4" applyFill="1"/>
    <xf numFmtId="49" fontId="21" fillId="9" borderId="0" xfId="4" applyNumberFormat="1" applyFill="1"/>
    <xf numFmtId="0" fontId="41" fillId="0" borderId="0" xfId="4" applyFont="1"/>
    <xf numFmtId="0" fontId="35" fillId="0" borderId="0" xfId="15" applyAlignment="1" applyProtection="1">
      <alignment vertical="center"/>
      <protection locked="0"/>
    </xf>
    <xf numFmtId="38" fontId="39" fillId="12" borderId="105" xfId="15" applyNumberFormat="1" applyFont="1" applyFill="1" applyBorder="1" applyAlignment="1" applyProtection="1">
      <alignment vertical="center"/>
      <protection locked="0"/>
    </xf>
    <xf numFmtId="0" fontId="39" fillId="0" borderId="0" xfId="15" applyFont="1" applyAlignment="1" applyProtection="1">
      <alignment vertical="center"/>
      <protection locked="0"/>
    </xf>
    <xf numFmtId="38" fontId="39" fillId="0" borderId="116" xfId="15" applyNumberFormat="1" applyFont="1" applyBorder="1" applyAlignment="1">
      <alignment vertical="center"/>
    </xf>
    <xf numFmtId="38" fontId="39" fillId="0" borderId="133" xfId="15" applyNumberFormat="1" applyFont="1" applyBorder="1" applyAlignment="1">
      <alignment vertical="center"/>
    </xf>
    <xf numFmtId="38" fontId="39" fillId="0" borderId="126" xfId="15" applyNumberFormat="1" applyFont="1" applyBorder="1" applyAlignment="1">
      <alignment vertical="center"/>
    </xf>
    <xf numFmtId="38" fontId="39" fillId="0" borderId="136" xfId="15" applyNumberFormat="1" applyFont="1" applyBorder="1" applyAlignment="1">
      <alignment vertical="center"/>
    </xf>
    <xf numFmtId="38" fontId="39" fillId="0" borderId="127" xfId="15" applyNumberFormat="1" applyFont="1" applyBorder="1" applyAlignment="1">
      <alignment vertical="center"/>
    </xf>
    <xf numFmtId="38" fontId="39" fillId="0" borderId="98" xfId="15" applyNumberFormat="1" applyFont="1" applyBorder="1" applyAlignment="1">
      <alignment vertical="center"/>
    </xf>
    <xf numFmtId="38" fontId="39" fillId="0" borderId="103" xfId="15" applyNumberFormat="1" applyFont="1" applyBorder="1" applyAlignment="1">
      <alignment vertical="center"/>
    </xf>
    <xf numFmtId="38" fontId="39" fillId="0" borderId="104" xfId="15" applyNumberFormat="1" applyFont="1" applyBorder="1" applyAlignment="1">
      <alignment vertical="center"/>
    </xf>
    <xf numFmtId="38" fontId="39" fillId="0" borderId="99" xfId="15" applyNumberFormat="1" applyFont="1" applyBorder="1" applyAlignment="1">
      <alignment vertical="center"/>
    </xf>
    <xf numFmtId="179" fontId="39" fillId="0" borderId="102" xfId="15" applyNumberFormat="1" applyFont="1" applyBorder="1" applyAlignment="1">
      <alignment horizontal="right" vertical="center"/>
    </xf>
    <xf numFmtId="38" fontId="39" fillId="0" borderId="34" xfId="15" applyNumberFormat="1" applyFont="1" applyBorder="1" applyAlignment="1">
      <alignment horizontal="right" vertical="center"/>
    </xf>
    <xf numFmtId="179" fontId="39" fillId="0" borderId="114" xfId="15" applyNumberFormat="1" applyFont="1" applyBorder="1" applyAlignment="1">
      <alignment vertical="center"/>
    </xf>
    <xf numFmtId="38" fontId="39" fillId="0" borderId="37" xfId="15" applyNumberFormat="1" applyFont="1" applyBorder="1" applyAlignment="1">
      <alignment horizontal="right" vertical="center"/>
    </xf>
    <xf numFmtId="38" fontId="39" fillId="0" borderId="115" xfId="15" applyNumberFormat="1" applyFont="1" applyBorder="1" applyAlignment="1">
      <alignment horizontal="right" vertical="center"/>
    </xf>
    <xf numFmtId="0" fontId="42" fillId="0" borderId="0" xfId="15" applyFont="1" applyAlignment="1">
      <alignment vertical="center"/>
    </xf>
    <xf numFmtId="0" fontId="33" fillId="0" borderId="3" xfId="0" applyFont="1" applyBorder="1" applyAlignment="1">
      <alignment horizontal="right" vertical="center"/>
    </xf>
    <xf numFmtId="0" fontId="16" fillId="11" borderId="80" xfId="0" applyFont="1" applyFill="1" applyBorder="1" applyAlignment="1" applyProtection="1">
      <alignment horizontal="center" vertical="center"/>
      <protection locked="0"/>
    </xf>
    <xf numFmtId="0" fontId="16" fillId="11" borderId="56" xfId="0" applyFont="1" applyFill="1" applyBorder="1" applyAlignment="1" applyProtection="1">
      <alignment horizontal="left" vertical="center" shrinkToFit="1"/>
      <protection locked="0"/>
    </xf>
    <xf numFmtId="0" fontId="16" fillId="11" borderId="54" xfId="0" applyFont="1" applyFill="1" applyBorder="1" applyAlignment="1" applyProtection="1">
      <alignment horizontal="left" vertical="center" shrinkToFit="1"/>
      <protection locked="0"/>
    </xf>
    <xf numFmtId="0" fontId="16" fillId="11" borderId="57" xfId="0" applyFont="1" applyFill="1" applyBorder="1" applyAlignment="1" applyProtection="1">
      <alignment horizontal="left" vertical="center" shrinkToFit="1"/>
      <protection locked="0"/>
    </xf>
    <xf numFmtId="0" fontId="16" fillId="11" borderId="58" xfId="0" applyFont="1" applyFill="1" applyBorder="1" applyAlignment="1" applyProtection="1">
      <alignment horizontal="left" vertical="center" shrinkToFit="1"/>
      <protection locked="0"/>
    </xf>
    <xf numFmtId="0" fontId="16" fillId="11" borderId="0" xfId="0" applyFont="1" applyFill="1" applyAlignment="1" applyProtection="1">
      <alignment horizontal="left" vertical="center" shrinkToFit="1"/>
      <protection locked="0"/>
    </xf>
    <xf numFmtId="0" fontId="16" fillId="11" borderId="59" xfId="0" applyFont="1" applyFill="1" applyBorder="1" applyAlignment="1" applyProtection="1">
      <alignment horizontal="left" vertical="center" shrinkToFit="1"/>
      <protection locked="0"/>
    </xf>
    <xf numFmtId="0" fontId="16" fillId="11" borderId="9" xfId="0" applyFont="1" applyFill="1" applyBorder="1" applyAlignment="1" applyProtection="1">
      <alignment horizontal="left" vertical="center" shrinkToFit="1"/>
      <protection locked="0"/>
    </xf>
    <xf numFmtId="0" fontId="16" fillId="11" borderId="8" xfId="0" applyFont="1" applyFill="1" applyBorder="1" applyAlignment="1" applyProtection="1">
      <alignment horizontal="left" vertical="center" shrinkToFit="1"/>
      <protection locked="0"/>
    </xf>
    <xf numFmtId="0" fontId="16" fillId="11" borderId="49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>
      <alignment horizontal="center" vertical="center"/>
    </xf>
    <xf numFmtId="179" fontId="16" fillId="11" borderId="1" xfId="0" applyNumberFormat="1" applyFont="1" applyFill="1" applyBorder="1" applyAlignment="1" applyProtection="1">
      <alignment horizontal="right" vertical="center"/>
      <protection locked="0"/>
    </xf>
    <xf numFmtId="179" fontId="16" fillId="0" borderId="1" xfId="0" applyNumberFormat="1" applyFont="1" applyBorder="1" applyAlignment="1">
      <alignment horizontal="right" vertical="center"/>
    </xf>
    <xf numFmtId="179" fontId="16" fillId="0" borderId="11" xfId="0" applyNumberFormat="1" applyFont="1" applyBorder="1" applyAlignment="1">
      <alignment horizontal="right" vertical="center"/>
    </xf>
    <xf numFmtId="0" fontId="33" fillId="0" borderId="5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0" borderId="77" xfId="0" applyFont="1" applyBorder="1" applyAlignment="1">
      <alignment horizontal="center" vertical="center" textRotation="255"/>
    </xf>
    <xf numFmtId="0" fontId="16" fillId="0" borderId="80" xfId="0" applyFont="1" applyBorder="1" applyAlignment="1">
      <alignment horizontal="center" vertical="center" textRotation="255"/>
    </xf>
    <xf numFmtId="0" fontId="17" fillId="0" borderId="84" xfId="0" applyFont="1" applyBorder="1" applyAlignment="1">
      <alignment horizontal="center" vertical="center"/>
    </xf>
    <xf numFmtId="179" fontId="16" fillId="0" borderId="3" xfId="0" applyNumberFormat="1" applyFont="1" applyBorder="1" applyAlignment="1">
      <alignment horizontal="right" vertical="center"/>
    </xf>
    <xf numFmtId="179" fontId="16" fillId="0" borderId="5" xfId="0" applyNumberFormat="1" applyFont="1" applyBorder="1" applyAlignment="1">
      <alignment horizontal="right" vertical="center"/>
    </xf>
    <xf numFmtId="179" fontId="16" fillId="0" borderId="4" xfId="0" applyNumberFormat="1" applyFont="1" applyBorder="1" applyAlignment="1">
      <alignment horizontal="right" vertical="center"/>
    </xf>
    <xf numFmtId="0" fontId="16" fillId="0" borderId="68" xfId="0" applyFont="1" applyBorder="1" applyAlignment="1">
      <alignment horizontal="center" vertical="center"/>
    </xf>
    <xf numFmtId="179" fontId="16" fillId="0" borderId="68" xfId="0" applyNumberFormat="1" applyFont="1" applyBorder="1" applyAlignment="1">
      <alignment horizontal="right" vertical="center"/>
    </xf>
    <xf numFmtId="179" fontId="16" fillId="0" borderId="25" xfId="0" applyNumberFormat="1" applyFont="1" applyBorder="1" applyAlignment="1">
      <alignment horizontal="right" vertical="center"/>
    </xf>
    <xf numFmtId="179" fontId="16" fillId="0" borderId="76" xfId="0" applyNumberFormat="1" applyFont="1" applyBorder="1" applyAlignment="1">
      <alignment horizontal="right" vertical="center"/>
    </xf>
    <xf numFmtId="179" fontId="16" fillId="0" borderId="26" xfId="0" applyNumberFormat="1" applyFont="1" applyBorder="1" applyAlignment="1">
      <alignment horizontal="right" vertical="center"/>
    </xf>
    <xf numFmtId="179" fontId="16" fillId="0" borderId="16" xfId="0" applyNumberFormat="1" applyFont="1" applyBorder="1" applyAlignment="1">
      <alignment horizontal="right" vertical="center"/>
    </xf>
    <xf numFmtId="0" fontId="16" fillId="0" borderId="86" xfId="0" applyFont="1" applyBorder="1" applyAlignment="1">
      <alignment horizontal="center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3" fillId="0" borderId="15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11" borderId="5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179" fontId="33" fillId="0" borderId="1" xfId="0" applyNumberFormat="1" applyFont="1" applyBorder="1" applyAlignment="1">
      <alignment horizontal="right" vertical="center"/>
    </xf>
    <xf numFmtId="179" fontId="33" fillId="0" borderId="11" xfId="0" applyNumberFormat="1" applyFont="1" applyBorder="1" applyAlignment="1">
      <alignment horizontal="right" vertical="center"/>
    </xf>
    <xf numFmtId="0" fontId="33" fillId="0" borderId="68" xfId="0" applyFont="1" applyBorder="1" applyAlignment="1">
      <alignment horizontal="center" vertical="center"/>
    </xf>
    <xf numFmtId="179" fontId="33" fillId="0" borderId="6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9" fontId="33" fillId="0" borderId="66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79" fontId="33" fillId="3" borderId="1" xfId="0" applyNumberFormat="1" applyFont="1" applyFill="1" applyBorder="1" applyAlignment="1">
      <alignment horizontal="right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29" fillId="11" borderId="65" xfId="0" applyFont="1" applyFill="1" applyBorder="1" applyAlignment="1" applyProtection="1">
      <alignment horizontal="center" vertical="center"/>
      <protection locked="0"/>
    </xf>
    <xf numFmtId="0" fontId="29" fillId="11" borderId="42" xfId="0" applyFont="1" applyFill="1" applyBorder="1" applyAlignment="1" applyProtection="1">
      <alignment horizontal="center" vertical="center"/>
      <protection locked="0"/>
    </xf>
    <xf numFmtId="0" fontId="14" fillId="11" borderId="78" xfId="0" applyFont="1" applyFill="1" applyBorder="1" applyAlignment="1" applyProtection="1">
      <alignment horizontal="center" vertical="center"/>
      <protection locked="0"/>
    </xf>
    <xf numFmtId="0" fontId="14" fillId="11" borderId="39" xfId="0" applyFont="1" applyFill="1" applyBorder="1" applyAlignment="1" applyProtection="1">
      <alignment horizontal="center" vertical="center"/>
      <protection locked="0"/>
    </xf>
    <xf numFmtId="0" fontId="14" fillId="11" borderId="79" xfId="0" applyFont="1" applyFill="1" applyBorder="1" applyAlignment="1" applyProtection="1">
      <alignment horizontal="center" vertical="center"/>
      <protection locked="0"/>
    </xf>
    <xf numFmtId="0" fontId="14" fillId="11" borderId="81" xfId="0" applyFont="1" applyFill="1" applyBorder="1" applyAlignment="1" applyProtection="1">
      <alignment horizontal="center" vertical="center"/>
      <protection locked="0"/>
    </xf>
    <xf numFmtId="0" fontId="14" fillId="11" borderId="82" xfId="0" applyFont="1" applyFill="1" applyBorder="1" applyAlignment="1" applyProtection="1">
      <alignment horizontal="center" vertical="center"/>
      <protection locked="0"/>
    </xf>
    <xf numFmtId="0" fontId="14" fillId="11" borderId="83" xfId="0" applyFont="1" applyFill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left" vertical="top"/>
      <protection locked="0"/>
    </xf>
    <xf numFmtId="0" fontId="16" fillId="0" borderId="39" xfId="0" applyFont="1" applyBorder="1" applyAlignment="1" applyProtection="1">
      <alignment horizontal="left" vertical="top"/>
      <protection locked="0"/>
    </xf>
    <xf numFmtId="0" fontId="16" fillId="0" borderId="79" xfId="0" applyFont="1" applyBorder="1" applyAlignment="1" applyProtection="1">
      <alignment horizontal="left" vertical="top"/>
      <protection locked="0"/>
    </xf>
    <xf numFmtId="0" fontId="16" fillId="0" borderId="81" xfId="0" applyFont="1" applyBorder="1" applyAlignment="1" applyProtection="1">
      <alignment horizontal="left" vertical="top"/>
      <protection locked="0"/>
    </xf>
    <xf numFmtId="0" fontId="16" fillId="0" borderId="82" xfId="0" applyFont="1" applyBorder="1" applyAlignment="1" applyProtection="1">
      <alignment horizontal="left" vertical="top"/>
      <protection locked="0"/>
    </xf>
    <xf numFmtId="0" fontId="16" fillId="0" borderId="83" xfId="0" applyFont="1" applyBorder="1" applyAlignment="1" applyProtection="1">
      <alignment horizontal="left" vertical="top"/>
      <protection locked="0"/>
    </xf>
    <xf numFmtId="0" fontId="5" fillId="11" borderId="9" xfId="0" applyFont="1" applyFill="1" applyBorder="1" applyAlignment="1" applyProtection="1">
      <alignment horizontal="center" vertical="center"/>
      <protection locked="0"/>
    </xf>
    <xf numFmtId="0" fontId="5" fillId="11" borderId="8" xfId="0" applyFont="1" applyFill="1" applyBorder="1" applyAlignment="1" applyProtection="1">
      <alignment horizontal="center" vertical="center"/>
      <protection locked="0"/>
    </xf>
    <xf numFmtId="0" fontId="5" fillId="11" borderId="49" xfId="0" applyFont="1" applyFill="1" applyBorder="1" applyAlignment="1" applyProtection="1">
      <alignment horizontal="center" vertical="center"/>
      <protection locked="0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6" fillId="11" borderId="53" xfId="0" applyFont="1" applyFill="1" applyBorder="1" applyAlignment="1" applyProtection="1">
      <alignment horizontal="left" vertical="center" wrapText="1"/>
      <protection locked="0"/>
    </xf>
    <xf numFmtId="0" fontId="16" fillId="11" borderId="54" xfId="0" applyFont="1" applyFill="1" applyBorder="1" applyAlignment="1" applyProtection="1">
      <alignment horizontal="left" vertical="center" wrapText="1"/>
      <protection locked="0"/>
    </xf>
    <xf numFmtId="0" fontId="16" fillId="11" borderId="55" xfId="0" applyFont="1" applyFill="1" applyBorder="1" applyAlignment="1" applyProtection="1">
      <alignment horizontal="left" vertical="center" wrapText="1"/>
      <protection locked="0"/>
    </xf>
    <xf numFmtId="0" fontId="16" fillId="11" borderId="22" xfId="0" applyFont="1" applyFill="1" applyBorder="1" applyAlignment="1" applyProtection="1">
      <alignment horizontal="left" vertical="center" wrapText="1"/>
      <protection locked="0"/>
    </xf>
    <xf numFmtId="0" fontId="16" fillId="11" borderId="0" xfId="0" applyFont="1" applyFill="1" applyAlignment="1" applyProtection="1">
      <alignment horizontal="left" vertical="center" wrapText="1"/>
      <protection locked="0"/>
    </xf>
    <xf numFmtId="0" fontId="16" fillId="11" borderId="2" xfId="0" applyFont="1" applyFill="1" applyBorder="1" applyAlignment="1" applyProtection="1">
      <alignment horizontal="left" vertical="center" wrapText="1"/>
      <protection locked="0"/>
    </xf>
    <xf numFmtId="0" fontId="16" fillId="11" borderId="60" xfId="0" applyFont="1" applyFill="1" applyBorder="1" applyAlignment="1" applyProtection="1">
      <alignment horizontal="left" vertical="center" wrapText="1"/>
      <protection locked="0"/>
    </xf>
    <xf numFmtId="0" fontId="16" fillId="11" borderId="8" xfId="0" applyFont="1" applyFill="1" applyBorder="1" applyAlignment="1" applyProtection="1">
      <alignment horizontal="left" vertical="center" wrapText="1"/>
      <protection locked="0"/>
    </xf>
    <xf numFmtId="0" fontId="16" fillId="11" borderId="38" xfId="0" applyFont="1" applyFill="1" applyBorder="1" applyAlignment="1" applyProtection="1">
      <alignment horizontal="left" vertical="center" wrapText="1"/>
      <protection locked="0"/>
    </xf>
    <xf numFmtId="38" fontId="5" fillId="0" borderId="56" xfId="11" applyFont="1" applyFill="1" applyBorder="1" applyAlignment="1">
      <alignment horizontal="center" vertical="center" wrapText="1"/>
    </xf>
    <xf numFmtId="38" fontId="5" fillId="0" borderId="54" xfId="11" applyFont="1" applyFill="1" applyBorder="1" applyAlignment="1">
      <alignment horizontal="center" vertical="center" wrapText="1"/>
    </xf>
    <xf numFmtId="38" fontId="5" fillId="0" borderId="58" xfId="11" applyFont="1" applyFill="1" applyBorder="1" applyAlignment="1">
      <alignment horizontal="center" vertical="center" wrapText="1"/>
    </xf>
    <xf numFmtId="38" fontId="5" fillId="0" borderId="0" xfId="11" applyFont="1" applyFill="1" applyBorder="1" applyAlignment="1">
      <alignment horizontal="center" vertical="center" wrapText="1"/>
    </xf>
    <xf numFmtId="38" fontId="5" fillId="0" borderId="9" xfId="11" applyFont="1" applyFill="1" applyBorder="1" applyAlignment="1">
      <alignment horizontal="center" vertical="center" wrapText="1"/>
    </xf>
    <xf numFmtId="38" fontId="5" fillId="0" borderId="8" xfId="11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5" fillId="11" borderId="30" xfId="0" applyFont="1" applyFill="1" applyBorder="1" applyAlignment="1" applyProtection="1">
      <alignment horizontal="center" vertical="center" wrapText="1"/>
      <protection locked="0"/>
    </xf>
    <xf numFmtId="0" fontId="5" fillId="11" borderId="31" xfId="0" applyFont="1" applyFill="1" applyBorder="1" applyAlignment="1" applyProtection="1">
      <alignment horizontal="center" vertical="center" wrapText="1"/>
      <protection locked="0"/>
    </xf>
    <xf numFmtId="49" fontId="14" fillId="11" borderId="31" xfId="0" applyNumberFormat="1" applyFont="1" applyFill="1" applyBorder="1" applyAlignment="1" applyProtection="1">
      <alignment horizontal="center" vertical="center"/>
      <protection locked="0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14" fontId="5" fillId="11" borderId="23" xfId="0" applyNumberFormat="1" applyFont="1" applyFill="1" applyBorder="1" applyAlignment="1" applyProtection="1">
      <alignment horizontal="center" vertical="center"/>
      <protection locked="0"/>
    </xf>
    <xf numFmtId="0" fontId="5" fillId="11" borderId="24" xfId="0" applyFont="1" applyFill="1" applyBorder="1" applyAlignment="1" applyProtection="1">
      <alignment horizontal="center" vertical="center"/>
      <protection locked="0"/>
    </xf>
    <xf numFmtId="0" fontId="5" fillId="11" borderId="29" xfId="0" applyFont="1" applyFill="1" applyBorder="1" applyAlignment="1" applyProtection="1">
      <alignment horizontal="center" vertical="center"/>
      <protection locked="0"/>
    </xf>
    <xf numFmtId="38" fontId="14" fillId="11" borderId="64" xfId="11" applyFont="1" applyFill="1" applyBorder="1" applyAlignment="1" applyProtection="1">
      <alignment horizontal="center" vertical="center" wrapText="1"/>
      <protection locked="0"/>
    </xf>
    <xf numFmtId="38" fontId="14" fillId="11" borderId="24" xfId="11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>
      <alignment horizontal="left" shrinkToFit="1"/>
    </xf>
    <xf numFmtId="0" fontId="13" fillId="0" borderId="39" xfId="0" applyFont="1" applyBorder="1" applyAlignment="1">
      <alignment horizontal="center" shrinkToFi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83" fontId="39" fillId="0" borderId="99" xfId="15" applyNumberFormat="1" applyFont="1" applyBorder="1" applyAlignment="1">
      <alignment horizontal="right" vertical="center"/>
    </xf>
    <xf numFmtId="183" fontId="39" fillId="0" borderId="100" xfId="15" applyNumberFormat="1" applyFont="1" applyBorder="1" applyAlignment="1">
      <alignment horizontal="right" vertical="center"/>
    </xf>
    <xf numFmtId="183" fontId="39" fillId="0" borderId="101" xfId="15" applyNumberFormat="1" applyFont="1" applyBorder="1" applyAlignment="1">
      <alignment horizontal="right" vertical="center"/>
    </xf>
    <xf numFmtId="38" fontId="39" fillId="12" borderId="109" xfId="15" applyNumberFormat="1" applyFont="1" applyFill="1" applyBorder="1" applyAlignment="1" applyProtection="1">
      <alignment vertical="center"/>
      <protection locked="0"/>
    </xf>
    <xf numFmtId="38" fontId="39" fillId="12" borderId="108" xfId="15" applyNumberFormat="1" applyFont="1" applyFill="1" applyBorder="1" applyAlignment="1" applyProtection="1">
      <alignment vertical="center"/>
      <protection locked="0"/>
    </xf>
    <xf numFmtId="0" fontId="39" fillId="0" borderId="105" xfId="15" applyFont="1" applyBorder="1" applyAlignment="1">
      <alignment horizontal="right" vertical="center"/>
    </xf>
    <xf numFmtId="0" fontId="39" fillId="0" borderId="106" xfId="15" applyFont="1" applyBorder="1" applyAlignment="1">
      <alignment horizontal="right" vertical="center"/>
    </xf>
    <xf numFmtId="0" fontId="39" fillId="0" borderId="107" xfId="15" applyFont="1" applyBorder="1" applyAlignment="1">
      <alignment horizontal="right" vertical="center"/>
    </xf>
    <xf numFmtId="38" fontId="39" fillId="12" borderId="105" xfId="15" applyNumberFormat="1" applyFont="1" applyFill="1" applyBorder="1" applyAlignment="1" applyProtection="1">
      <alignment vertical="center"/>
      <protection locked="0"/>
    </xf>
    <xf numFmtId="38" fontId="39" fillId="12" borderId="107" xfId="15" applyNumberFormat="1" applyFont="1" applyFill="1" applyBorder="1" applyAlignment="1" applyProtection="1">
      <alignment vertical="center"/>
      <protection locked="0"/>
    </xf>
    <xf numFmtId="0" fontId="39" fillId="0" borderId="85" xfId="15" applyFont="1" applyBorder="1" applyAlignment="1">
      <alignment horizontal="center" vertical="center" wrapText="1"/>
    </xf>
    <xf numFmtId="0" fontId="39" fillId="0" borderId="92" xfId="15" applyFont="1" applyBorder="1" applyAlignment="1">
      <alignment horizontal="center" vertical="center" wrapText="1"/>
    </xf>
    <xf numFmtId="0" fontId="39" fillId="0" borderId="91" xfId="15" applyFont="1" applyBorder="1" applyAlignment="1">
      <alignment horizontal="center" vertical="center" wrapText="1"/>
    </xf>
    <xf numFmtId="0" fontId="39" fillId="0" borderId="94" xfId="15" applyFont="1" applyBorder="1" applyAlignment="1">
      <alignment horizontal="center" vertical="center" wrapText="1"/>
    </xf>
    <xf numFmtId="0" fontId="39" fillId="0" borderId="88" xfId="15" applyFont="1" applyBorder="1" applyAlignment="1">
      <alignment horizontal="center" vertical="center"/>
    </xf>
    <xf numFmtId="0" fontId="39" fillId="0" borderId="93" xfId="15" applyFont="1" applyBorder="1" applyAlignment="1">
      <alignment horizontal="center" vertical="center"/>
    </xf>
    <xf numFmtId="0" fontId="39" fillId="0" borderId="89" xfId="15" applyFont="1" applyBorder="1" applyAlignment="1">
      <alignment horizontal="center" vertical="center"/>
    </xf>
    <xf numFmtId="0" fontId="39" fillId="0" borderId="65" xfId="15" applyFont="1" applyBorder="1" applyAlignment="1">
      <alignment horizontal="center" vertical="center"/>
    </xf>
    <xf numFmtId="0" fontId="39" fillId="0" borderId="90" xfId="15" applyFont="1" applyBorder="1" applyAlignment="1">
      <alignment horizontal="center" vertical="center"/>
    </xf>
    <xf numFmtId="0" fontId="39" fillId="0" borderId="42" xfId="15" applyFont="1" applyBorder="1" applyAlignment="1">
      <alignment horizontal="center" vertical="center"/>
    </xf>
    <xf numFmtId="49" fontId="38" fillId="12" borderId="117" xfId="15" applyNumberFormat="1" applyFont="1" applyFill="1" applyBorder="1" applyAlignment="1" applyProtection="1">
      <alignment horizontal="left" vertical="center"/>
      <protection locked="0"/>
    </xf>
    <xf numFmtId="49" fontId="38" fillId="0" borderId="117" xfId="15" applyNumberFormat="1" applyFont="1" applyBorder="1" applyAlignment="1">
      <alignment horizontal="center" vertical="distributed"/>
    </xf>
    <xf numFmtId="49" fontId="38" fillId="0" borderId="118" xfId="15" applyNumberFormat="1" applyFont="1" applyBorder="1" applyAlignment="1">
      <alignment horizontal="center" vertical="distributed"/>
    </xf>
    <xf numFmtId="0" fontId="38" fillId="0" borderId="119" xfId="15" applyFont="1" applyBorder="1" applyAlignment="1">
      <alignment horizontal="center" vertical="center"/>
    </xf>
    <xf numFmtId="0" fontId="38" fillId="0" borderId="120" xfId="15" applyFont="1" applyBorder="1" applyAlignment="1">
      <alignment horizontal="center" vertical="center"/>
    </xf>
    <xf numFmtId="49" fontId="38" fillId="12" borderId="121" xfId="15" applyNumberFormat="1" applyFont="1" applyFill="1" applyBorder="1" applyAlignment="1" applyProtection="1">
      <alignment horizontal="left" vertical="center"/>
      <protection locked="0"/>
    </xf>
    <xf numFmtId="49" fontId="38" fillId="12" borderId="120" xfId="15" applyNumberFormat="1" applyFont="1" applyFill="1" applyBorder="1" applyAlignment="1" applyProtection="1">
      <alignment horizontal="left" vertical="center"/>
      <protection locked="0"/>
    </xf>
    <xf numFmtId="0" fontId="38" fillId="0" borderId="121" xfId="15" applyFont="1" applyBorder="1" applyAlignment="1">
      <alignment horizontal="center" vertical="center"/>
    </xf>
    <xf numFmtId="180" fontId="38" fillId="12" borderId="121" xfId="15" applyNumberFormat="1" applyFont="1" applyFill="1" applyBorder="1" applyAlignment="1" applyProtection="1">
      <alignment horizontal="center" vertical="center"/>
      <protection locked="0"/>
    </xf>
    <xf numFmtId="180" fontId="38" fillId="12" borderId="120" xfId="15" applyNumberFormat="1" applyFont="1" applyFill="1" applyBorder="1" applyAlignment="1" applyProtection="1">
      <alignment horizontal="center" vertical="center"/>
      <protection locked="0"/>
    </xf>
    <xf numFmtId="0" fontId="38" fillId="0" borderId="121" xfId="15" applyFont="1" applyBorder="1" applyAlignment="1">
      <alignment horizontal="center" vertical="distributed"/>
    </xf>
    <xf numFmtId="0" fontId="38" fillId="0" borderId="120" xfId="15" applyFont="1" applyBorder="1" applyAlignment="1">
      <alignment horizontal="center" vertical="distributed"/>
    </xf>
    <xf numFmtId="49" fontId="38" fillId="12" borderId="122" xfId="15" applyNumberFormat="1" applyFont="1" applyFill="1" applyBorder="1" applyAlignment="1" applyProtection="1">
      <alignment horizontal="left" vertical="center"/>
      <protection locked="0"/>
    </xf>
    <xf numFmtId="181" fontId="38" fillId="12" borderId="123" xfId="15" applyNumberFormat="1" applyFont="1" applyFill="1" applyBorder="1" applyAlignment="1" applyProtection="1">
      <alignment horizontal="center" vertical="center"/>
      <protection locked="0"/>
    </xf>
    <xf numFmtId="181" fontId="38" fillId="12" borderId="124" xfId="15" applyNumberFormat="1" applyFont="1" applyFill="1" applyBorder="1" applyAlignment="1" applyProtection="1">
      <alignment horizontal="center" vertical="center"/>
      <protection locked="0"/>
    </xf>
    <xf numFmtId="0" fontId="37" fillId="12" borderId="24" xfId="15" applyFont="1" applyFill="1" applyBorder="1" applyAlignment="1" applyProtection="1">
      <alignment horizontal="center" vertical="center"/>
      <protection locked="0"/>
    </xf>
    <xf numFmtId="0" fontId="38" fillId="0" borderId="87" xfId="15" applyFont="1" applyBorder="1" applyAlignment="1">
      <alignment horizontal="center" vertical="center" wrapText="1"/>
    </xf>
    <xf numFmtId="0" fontId="38" fillId="0" borderId="129" xfId="15" applyFont="1" applyBorder="1" applyAlignment="1">
      <alignment horizontal="center" vertical="center"/>
    </xf>
    <xf numFmtId="49" fontId="38" fillId="12" borderId="116" xfId="15" applyNumberFormat="1" applyFont="1" applyFill="1" applyBorder="1" applyAlignment="1" applyProtection="1">
      <alignment horizontal="left" vertical="center"/>
      <protection locked="0"/>
    </xf>
    <xf numFmtId="49" fontId="38" fillId="12" borderId="129" xfId="15" applyNumberFormat="1" applyFont="1" applyFill="1" applyBorder="1" applyAlignment="1" applyProtection="1">
      <alignment horizontal="left" vertical="center"/>
      <protection locked="0"/>
    </xf>
    <xf numFmtId="0" fontId="38" fillId="0" borderId="116" xfId="15" applyFont="1" applyBorder="1" applyAlignment="1">
      <alignment horizontal="center" vertical="center" wrapText="1"/>
    </xf>
    <xf numFmtId="0" fontId="38" fillId="0" borderId="129" xfId="15" applyFont="1" applyBorder="1" applyAlignment="1">
      <alignment horizontal="center" vertical="center" wrapText="1"/>
    </xf>
    <xf numFmtId="49" fontId="38" fillId="12" borderId="116" xfId="15" applyNumberFormat="1" applyFont="1" applyFill="1" applyBorder="1" applyAlignment="1" applyProtection="1">
      <alignment horizontal="center" vertical="center"/>
      <protection locked="0"/>
    </xf>
    <xf numFmtId="49" fontId="38" fillId="12" borderId="129" xfId="15" applyNumberFormat="1" applyFont="1" applyFill="1" applyBorder="1" applyAlignment="1" applyProtection="1">
      <alignment horizontal="center" vertical="center"/>
      <protection locked="0"/>
    </xf>
    <xf numFmtId="0" fontId="38" fillId="0" borderId="116" xfId="15" applyFont="1" applyBorder="1" applyAlignment="1">
      <alignment horizontal="center" vertical="distributed" wrapText="1"/>
    </xf>
    <xf numFmtId="0" fontId="38" fillId="0" borderId="129" xfId="15" applyFont="1" applyBorder="1" applyAlignment="1">
      <alignment horizontal="center" vertical="distributed" wrapText="1"/>
    </xf>
    <xf numFmtId="0" fontId="24" fillId="0" borderId="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5" borderId="3" xfId="6" applyFont="1" applyFill="1" applyBorder="1" applyAlignment="1">
      <alignment horizontal="center" wrapText="1"/>
    </xf>
    <xf numFmtId="0" fontId="24" fillId="5" borderId="5" xfId="6" applyFont="1" applyFill="1" applyBorder="1" applyAlignment="1">
      <alignment horizontal="center" wrapText="1"/>
    </xf>
    <xf numFmtId="0" fontId="24" fillId="5" borderId="4" xfId="6" applyFont="1" applyFill="1" applyBorder="1" applyAlignment="1">
      <alignment horizontal="center" wrapText="1"/>
    </xf>
    <xf numFmtId="0" fontId="24" fillId="4" borderId="1" xfId="5" applyFont="1" applyFill="1" applyBorder="1" applyAlignment="1">
      <alignment horizontal="center" vertical="center"/>
    </xf>
    <xf numFmtId="0" fontId="24" fillId="4" borderId="3" xfId="5" applyFont="1" applyFill="1" applyBorder="1" applyAlignment="1">
      <alignment horizontal="center" vertical="center"/>
    </xf>
    <xf numFmtId="0" fontId="24" fillId="4" borderId="5" xfId="5" applyFont="1" applyFill="1" applyBorder="1" applyAlignment="1">
      <alignment horizontal="center" vertical="center"/>
    </xf>
    <xf numFmtId="0" fontId="24" fillId="5" borderId="1" xfId="6" applyFont="1" applyFill="1" applyBorder="1" applyAlignment="1">
      <alignment horizontal="center"/>
    </xf>
    <xf numFmtId="0" fontId="24" fillId="5" borderId="9" xfId="6" applyFont="1" applyFill="1" applyBorder="1" applyAlignment="1">
      <alignment horizontal="center" wrapText="1"/>
    </xf>
    <xf numFmtId="0" fontId="24" fillId="5" borderId="8" xfId="6" applyFont="1" applyFill="1" applyBorder="1" applyAlignment="1">
      <alignment horizontal="center" wrapText="1"/>
    </xf>
    <xf numFmtId="0" fontId="24" fillId="0" borderId="1" xfId="5" applyFont="1" applyBorder="1" applyAlignment="1">
      <alignment horizontal="center" vertical="center"/>
    </xf>
    <xf numFmtId="0" fontId="24" fillId="6" borderId="1" xfId="5" applyFont="1" applyFill="1" applyBorder="1" applyAlignment="1">
      <alignment horizontal="center" vertical="center"/>
    </xf>
  </cellXfs>
  <cellStyles count="17">
    <cellStyle name="桁区切り" xfId="11" builtinId="6"/>
    <cellStyle name="桁区切り 2" xfId="16" xr:uid="{00000000-0005-0000-0000-000001000000}"/>
    <cellStyle name="桁区切り 3" xfId="2" xr:uid="{00000000-0005-0000-0000-000002000000}"/>
    <cellStyle name="桁区切り 3 2" xfId="12" xr:uid="{00000000-0005-0000-0000-000003000000}"/>
    <cellStyle name="標準" xfId="0" builtinId="0"/>
    <cellStyle name="標準 10" xfId="6" xr:uid="{00000000-0005-0000-0000-000005000000}"/>
    <cellStyle name="標準 12" xfId="7" xr:uid="{00000000-0005-0000-0000-000006000000}"/>
    <cellStyle name="標準 2" xfId="4" xr:uid="{00000000-0005-0000-0000-000007000000}"/>
    <cellStyle name="標準 2 3" xfId="8" xr:uid="{00000000-0005-0000-0000-000008000000}"/>
    <cellStyle name="標準 3" xfId="1" xr:uid="{00000000-0005-0000-0000-000009000000}"/>
    <cellStyle name="標準 3 2" xfId="5" xr:uid="{00000000-0005-0000-0000-00000A000000}"/>
    <cellStyle name="標準 3 3" xfId="13" xr:uid="{00000000-0005-0000-0000-00000B000000}"/>
    <cellStyle name="標準 4" xfId="14" xr:uid="{00000000-0005-0000-0000-00000C000000}"/>
    <cellStyle name="標準 4 2" xfId="9" xr:uid="{00000000-0005-0000-0000-00000D000000}"/>
    <cellStyle name="標準 4 2 2 2" xfId="10" xr:uid="{00000000-0005-0000-0000-00000E000000}"/>
    <cellStyle name="標準 5" xfId="3" xr:uid="{00000000-0005-0000-0000-00000F000000}"/>
    <cellStyle name="標準 6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17</xdr:row>
          <xdr:rowOff>9525</xdr:rowOff>
        </xdr:from>
        <xdr:to>
          <xdr:col>16</xdr:col>
          <xdr:colOff>161925</xdr:colOff>
          <xdr:row>17</xdr:row>
          <xdr:rowOff>295275</xdr:rowOff>
        </xdr:to>
        <xdr:sp macro="" textlink="">
          <xdr:nvSpPr>
            <xdr:cNvPr id="10264" name="Option Button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1.完了一括請求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17</xdr:row>
          <xdr:rowOff>9525</xdr:rowOff>
        </xdr:from>
        <xdr:to>
          <xdr:col>25</xdr:col>
          <xdr:colOff>0</xdr:colOff>
          <xdr:row>17</xdr:row>
          <xdr:rowOff>295275</xdr:rowOff>
        </xdr:to>
        <xdr:sp macro="" textlink="">
          <xdr:nvSpPr>
            <xdr:cNvPr id="10265" name="Option Button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2.出来高請求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17</xdr:row>
          <xdr:rowOff>9525</xdr:rowOff>
        </xdr:from>
        <xdr:to>
          <xdr:col>46</xdr:col>
          <xdr:colOff>0</xdr:colOff>
          <xdr:row>17</xdr:row>
          <xdr:rowOff>304800</xdr:rowOff>
        </xdr:to>
        <xdr:sp macro="" textlink="">
          <xdr:nvSpPr>
            <xdr:cNvPr id="10266" name="Option Button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　3.出来高請求　最終回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580</xdr:row>
      <xdr:rowOff>27214</xdr:rowOff>
    </xdr:from>
    <xdr:to>
      <xdr:col>21</xdr:col>
      <xdr:colOff>0</xdr:colOff>
      <xdr:row>622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287875" y="104954614"/>
          <a:ext cx="295275" cy="757373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71437</xdr:colOff>
      <xdr:row>600</xdr:row>
      <xdr:rowOff>11206</xdr:rowOff>
    </xdr:from>
    <xdr:to>
      <xdr:col>23</xdr:col>
      <xdr:colOff>0</xdr:colOff>
      <xdr:row>602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654587" y="108558106"/>
          <a:ext cx="1309688" cy="398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2021</a:t>
          </a:r>
          <a:r>
            <a:rPr kumimoji="1" lang="ja-JP" altLang="en-US" sz="900"/>
            <a:t>年</a:t>
          </a:r>
          <a:r>
            <a:rPr kumimoji="1" lang="en-US" altLang="ja-JP" sz="900"/>
            <a:t>5</a:t>
          </a:r>
          <a:r>
            <a:rPr kumimoji="1" lang="ja-JP" altLang="en-US" sz="900"/>
            <a:t>月追加工種</a:t>
          </a:r>
          <a:endParaRPr kumimoji="1" lang="en-US" altLang="ja-JP" sz="900"/>
        </a:p>
        <a:p>
          <a:r>
            <a:rPr kumimoji="1" lang="ja-JP" altLang="en-US" sz="900"/>
            <a:t>建築本部依頼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11\10_&#32076;&#21942;&#31649;&#29702;&#26412;&#37096;\10_&#31649;&#29702;&#37096;\40_&#36092;&#36023;&#35506;\08_&#20491;&#21029;&#31649;&#29702;\Esker&#12527;&#12540;&#12461;&#12531;&#12464;&#20250;&#35696;\&#9670;&#65331;&#65313;&#65328;&#21508;&#31278;&#12467;&#12540;&#12489;&#19968;&#35239;\&#21407;&#26412;&#12487;&#12540;&#12479;\&#24037;&#31278;&#12467;&#12540;&#12489;&#12510;&#12473;&#12479;&#65295;&#26356;&#26032;20220530_(PID_2201)&#30330;&#27880;&#20253;&#31080;&#12450;&#12483;&#12503;&#12525;&#12540;&#12489;&#20316;&#26989;&#29992;Excel_V2.9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インプット画面"/>
      <sheetName val="マスタ（仕入先）"/>
      <sheetName val="マスタ（工事コード）"/>
      <sheetName val="マスタ（工種）"/>
      <sheetName val="マスタ（細目コード）"/>
      <sheetName val="Sheet1"/>
      <sheetName val="勘定コード表"/>
      <sheetName val="各種リスト"/>
      <sheetName val="R3接続情報"/>
      <sheetName val="変更履歴"/>
    </sheetNames>
    <sheetDataSet>
      <sheetData sheetId="0">
        <row r="6">
          <cell r="AE6"/>
        </row>
        <row r="16">
          <cell r="V16"/>
          <cell r="BL16" t="str">
            <v>KKC</v>
          </cell>
        </row>
        <row r="17">
          <cell r="BL17"/>
        </row>
        <row r="18">
          <cell r="BL18"/>
        </row>
        <row r="19">
          <cell r="H19"/>
        </row>
        <row r="22">
          <cell r="H22"/>
          <cell r="P22"/>
        </row>
        <row r="26">
          <cell r="AN26" t="str">
            <v/>
          </cell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CE26"/>
          <cell r="CF26"/>
          <cell r="CG26"/>
          <cell r="CH26"/>
          <cell r="CI26"/>
          <cell r="CJ26"/>
        </row>
        <row r="27">
          <cell r="AN27" t="str">
            <v/>
          </cell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CE27"/>
          <cell r="CF27"/>
          <cell r="CG27"/>
          <cell r="CH27"/>
          <cell r="CI27"/>
          <cell r="CJ27"/>
        </row>
        <row r="28">
          <cell r="AN28" t="str">
            <v/>
          </cell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CE28"/>
          <cell r="CF28"/>
          <cell r="CG28"/>
          <cell r="CH28"/>
          <cell r="CI28"/>
          <cell r="CJ28"/>
        </row>
        <row r="29">
          <cell r="AN29" t="str">
            <v/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CE29"/>
          <cell r="CF29"/>
          <cell r="CG29"/>
          <cell r="CH29"/>
          <cell r="CI29"/>
          <cell r="CJ29"/>
        </row>
        <row r="30">
          <cell r="AN30" t="str">
            <v/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CE30"/>
          <cell r="CF30"/>
          <cell r="CG30"/>
          <cell r="CH30"/>
          <cell r="CI30"/>
          <cell r="CJ30"/>
        </row>
        <row r="31">
          <cell r="AN31" t="str">
            <v/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CE31"/>
          <cell r="CF31"/>
          <cell r="CG31"/>
          <cell r="CH31"/>
          <cell r="CI31"/>
          <cell r="CJ31"/>
        </row>
        <row r="32">
          <cell r="AN32" t="str">
            <v/>
          </cell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CE32"/>
          <cell r="CF32"/>
          <cell r="CG32"/>
          <cell r="CH32"/>
          <cell r="CI32"/>
          <cell r="CJ32"/>
        </row>
        <row r="33">
          <cell r="AN33" t="str">
            <v/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CE33"/>
          <cell r="CF33"/>
          <cell r="CG33"/>
          <cell r="CH33"/>
          <cell r="CI33"/>
          <cell r="CJ33"/>
        </row>
        <row r="34">
          <cell r="AN34" t="str">
            <v/>
          </cell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CE34"/>
          <cell r="CF34"/>
          <cell r="CG34"/>
          <cell r="CH34"/>
          <cell r="CI34"/>
          <cell r="CJ34"/>
        </row>
        <row r="35">
          <cell r="AN35" t="str">
            <v/>
          </cell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CE35"/>
          <cell r="CF35"/>
          <cell r="CG35"/>
          <cell r="CH35"/>
          <cell r="CI35"/>
          <cell r="CJ35"/>
        </row>
        <row r="36">
          <cell r="AN36" t="str">
            <v/>
          </cell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CE36"/>
          <cell r="CF36"/>
          <cell r="CG36"/>
          <cell r="CH36"/>
          <cell r="CI36"/>
          <cell r="CJ36"/>
        </row>
        <row r="37">
          <cell r="AN37" t="str">
            <v/>
          </cell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CE37"/>
          <cell r="CF37"/>
          <cell r="CG37"/>
          <cell r="CH37"/>
          <cell r="CI37"/>
          <cell r="CJ37"/>
        </row>
        <row r="38">
          <cell r="AN38" t="str">
            <v/>
          </cell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CE38"/>
          <cell r="CF38"/>
          <cell r="CG38"/>
          <cell r="CH38"/>
          <cell r="CI38"/>
          <cell r="CJ38"/>
        </row>
        <row r="39">
          <cell r="AN39" t="str">
            <v/>
          </cell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CE39"/>
          <cell r="CF39"/>
          <cell r="CG39"/>
          <cell r="CH39"/>
          <cell r="CI39"/>
          <cell r="CJ39"/>
        </row>
        <row r="40">
          <cell r="AN40" t="str">
            <v/>
          </cell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CE40"/>
          <cell r="CF40"/>
          <cell r="CG40"/>
          <cell r="CH40"/>
          <cell r="CI40"/>
          <cell r="CJ40"/>
        </row>
        <row r="41">
          <cell r="AN41" t="str">
            <v/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CE41"/>
          <cell r="CF41"/>
          <cell r="CG41"/>
          <cell r="CH41"/>
          <cell r="CI41"/>
          <cell r="CJ41"/>
        </row>
        <row r="42">
          <cell r="AN42" t="str">
            <v/>
          </cell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CE42"/>
          <cell r="CF42"/>
          <cell r="CG42"/>
          <cell r="CH42"/>
          <cell r="CI42"/>
          <cell r="CJ42"/>
        </row>
        <row r="43">
          <cell r="AN43" t="str">
            <v/>
          </cell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CE43"/>
          <cell r="CF43"/>
          <cell r="CG43"/>
          <cell r="CH43"/>
          <cell r="CI43"/>
          <cell r="CJ43"/>
        </row>
        <row r="44">
          <cell r="AN44" t="str">
            <v/>
          </cell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CE44"/>
          <cell r="CF44"/>
          <cell r="CG44"/>
          <cell r="CH44"/>
          <cell r="CI44"/>
          <cell r="CJ44"/>
        </row>
        <row r="45">
          <cell r="AN45" t="str">
            <v/>
          </cell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CE45"/>
          <cell r="CF45"/>
          <cell r="CG45"/>
          <cell r="CH45"/>
          <cell r="CI45"/>
          <cell r="CJ45"/>
        </row>
        <row r="46">
          <cell r="AN46" t="str">
            <v/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CE46"/>
          <cell r="CF46"/>
          <cell r="CG46"/>
          <cell r="CH46"/>
          <cell r="CI46"/>
          <cell r="CJ46"/>
        </row>
        <row r="47">
          <cell r="AN47" t="str">
            <v/>
          </cell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CE47"/>
          <cell r="CF47"/>
          <cell r="CG47"/>
          <cell r="CH47"/>
          <cell r="CI47"/>
          <cell r="CJ47"/>
        </row>
        <row r="48">
          <cell r="AN48" t="str">
            <v/>
          </cell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CE48"/>
          <cell r="CF48"/>
          <cell r="CG48"/>
          <cell r="CH48"/>
          <cell r="CI48"/>
          <cell r="CJ48"/>
        </row>
        <row r="49">
          <cell r="AN49" t="str">
            <v/>
          </cell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CE49"/>
          <cell r="CF49"/>
          <cell r="CG49"/>
          <cell r="CH49"/>
          <cell r="CI49"/>
          <cell r="CJ49"/>
        </row>
        <row r="50">
          <cell r="AN50" t="str">
            <v/>
          </cell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CE50"/>
          <cell r="CF50"/>
          <cell r="CG50"/>
          <cell r="CH50"/>
          <cell r="CI50"/>
          <cell r="CJ50"/>
        </row>
        <row r="51">
          <cell r="AN51" t="str">
            <v/>
          </cell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CE51"/>
          <cell r="CF51"/>
          <cell r="CG51"/>
          <cell r="CH51"/>
          <cell r="CI51"/>
          <cell r="CJ51"/>
        </row>
        <row r="52">
          <cell r="AN52" t="str">
            <v/>
          </cell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CE52"/>
          <cell r="CF52"/>
          <cell r="CG52"/>
          <cell r="CH52"/>
          <cell r="CI52"/>
          <cell r="CJ52"/>
        </row>
        <row r="53">
          <cell r="AN53" t="str">
            <v/>
          </cell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CE53"/>
          <cell r="CF53"/>
          <cell r="CG53"/>
          <cell r="CH53"/>
          <cell r="CI53"/>
          <cell r="CJ53"/>
        </row>
        <row r="54">
          <cell r="AN54" t="str">
            <v/>
          </cell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CE54"/>
          <cell r="CF54"/>
          <cell r="CG54"/>
          <cell r="CH54"/>
          <cell r="CI54"/>
          <cell r="CJ54"/>
        </row>
        <row r="55">
          <cell r="AN55" t="str">
            <v/>
          </cell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CE55"/>
          <cell r="CF55"/>
          <cell r="CG55"/>
          <cell r="CH55"/>
          <cell r="CI55"/>
          <cell r="CJ55"/>
        </row>
      </sheetData>
      <sheetData sheetId="1"/>
      <sheetData sheetId="2"/>
      <sheetData sheetId="3">
        <row r="1">
          <cell r="I1" t="str">
            <v>KKC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7" tint="0.39997558519241921"/>
    <pageSetUpPr fitToPage="1"/>
  </sheetPr>
  <dimension ref="A1:BD25"/>
  <sheetViews>
    <sheetView tabSelected="1" view="pageBreakPreview" zoomScaleNormal="100" zoomScaleSheetLayoutView="100" workbookViewId="0">
      <selection activeCell="A4" sqref="A4:R4"/>
    </sheetView>
  </sheetViews>
  <sheetFormatPr defaultColWidth="2.25" defaultRowHeight="18.75"/>
  <sheetData>
    <row r="1" spans="1:56" ht="21.6" customHeight="1">
      <c r="A1" s="237" t="s">
        <v>3618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 t="s">
        <v>3619</v>
      </c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239" t="s">
        <v>3620</v>
      </c>
      <c r="AW1" s="239"/>
      <c r="AX1" s="239"/>
      <c r="AY1" s="239"/>
      <c r="AZ1" s="239"/>
      <c r="BA1" s="239"/>
    </row>
    <row r="2" spans="1:56" ht="14.4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239"/>
      <c r="AW2" s="239"/>
      <c r="AX2" s="239"/>
      <c r="AY2" s="239"/>
      <c r="AZ2" s="239"/>
      <c r="BA2" s="239"/>
    </row>
    <row r="3" spans="1:56" s="35" customFormat="1" ht="14.25">
      <c r="A3" s="240" t="s">
        <v>3621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 t="s">
        <v>3622</v>
      </c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2" t="s">
        <v>3623</v>
      </c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4"/>
      <c r="BB3" s="34"/>
    </row>
    <row r="4" spans="1:56" ht="72.599999999999994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59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1"/>
      <c r="BB4" s="36"/>
    </row>
    <row r="5" spans="1:56" s="35" customFormat="1" ht="14.25">
      <c r="A5" s="262" t="s">
        <v>3624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 t="s">
        <v>3625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4" t="s">
        <v>3650</v>
      </c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5"/>
      <c r="BB5" s="34"/>
    </row>
    <row r="6" spans="1:56" s="35" customFormat="1" ht="14.85" customHeight="1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8"/>
      <c r="S6" s="275">
        <f>AJ22</f>
        <v>0</v>
      </c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81" t="s">
        <v>3626</v>
      </c>
      <c r="AJ6" s="282"/>
      <c r="AK6" s="173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34"/>
    </row>
    <row r="7" spans="1:56" s="35" customFormat="1" ht="14.85" customHeight="1">
      <c r="A7" s="269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1"/>
      <c r="S7" s="277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83"/>
      <c r="AJ7" s="284"/>
      <c r="AK7" s="176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8"/>
      <c r="BB7" s="34"/>
    </row>
    <row r="8" spans="1:56" s="35" customFormat="1" ht="14.85" customHeight="1">
      <c r="A8" s="269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1"/>
      <c r="S8" s="277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83"/>
      <c r="AJ8" s="284"/>
      <c r="AK8" s="176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8"/>
      <c r="BB8" s="34"/>
    </row>
    <row r="9" spans="1:56" s="35" customFormat="1" ht="14.85" customHeight="1">
      <c r="A9" s="269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1"/>
      <c r="S9" s="277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83"/>
      <c r="AJ9" s="284"/>
      <c r="AK9" s="176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8"/>
      <c r="BB9" s="34"/>
    </row>
    <row r="10" spans="1:56" ht="14.85" customHeight="1">
      <c r="A10" s="272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4"/>
      <c r="S10" s="279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5"/>
      <c r="AJ10" s="286"/>
      <c r="AK10" s="179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1"/>
      <c r="BB10" s="36"/>
    </row>
    <row r="11" spans="1:56" s="35" customFormat="1" ht="14.25">
      <c r="A11" s="290" t="s">
        <v>3627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2"/>
      <c r="S11" s="263" t="s">
        <v>3628</v>
      </c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 t="s">
        <v>3629</v>
      </c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93"/>
      <c r="BB11" s="34"/>
    </row>
    <row r="12" spans="1:56" ht="72.599999999999994" customHeight="1" thickBot="1">
      <c r="A12" s="294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6"/>
      <c r="S12" s="297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35" t="s">
        <v>3626</v>
      </c>
      <c r="AJ12" s="236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6"/>
      <c r="BB12" s="36"/>
      <c r="BD12" s="37"/>
    </row>
    <row r="13" spans="1:56" ht="14.1" customHeight="1">
      <c r="A13" s="226" t="s">
        <v>3630</v>
      </c>
      <c r="B13" s="227"/>
      <c r="C13" s="227"/>
      <c r="D13" s="227"/>
      <c r="E13" s="227"/>
      <c r="F13" s="227"/>
      <c r="G13" s="227"/>
      <c r="H13" s="227"/>
      <c r="I13" s="227"/>
      <c r="J13" s="230"/>
      <c r="K13" s="230"/>
      <c r="L13" s="230"/>
      <c r="M13" s="230"/>
      <c r="N13" s="230"/>
      <c r="O13" s="230"/>
      <c r="P13" s="230"/>
      <c r="Q13" s="230"/>
      <c r="R13" s="230" t="s">
        <v>3631</v>
      </c>
      <c r="S13" s="230"/>
      <c r="T13" s="230"/>
      <c r="U13" s="230"/>
      <c r="V13" s="230"/>
      <c r="W13" s="230"/>
      <c r="X13" s="230"/>
      <c r="Y13" s="230"/>
      <c r="Z13" s="230"/>
      <c r="AA13" s="230" t="s">
        <v>3632</v>
      </c>
      <c r="AB13" s="230"/>
      <c r="AC13" s="230"/>
      <c r="AD13" s="230"/>
      <c r="AE13" s="230"/>
      <c r="AF13" s="230"/>
      <c r="AG13" s="230"/>
      <c r="AH13" s="230"/>
      <c r="AI13" s="230"/>
      <c r="AJ13" s="230" t="s">
        <v>3690</v>
      </c>
      <c r="AK13" s="230"/>
      <c r="AL13" s="230"/>
      <c r="AM13" s="230"/>
      <c r="AN13" s="230"/>
      <c r="AO13" s="230"/>
      <c r="AP13" s="230"/>
      <c r="AQ13" s="230"/>
      <c r="AR13" s="230"/>
      <c r="AS13" s="230" t="s">
        <v>3633</v>
      </c>
      <c r="AT13" s="230"/>
      <c r="AU13" s="230"/>
      <c r="AV13" s="230"/>
      <c r="AW13" s="230"/>
      <c r="AX13" s="230"/>
      <c r="AY13" s="230"/>
      <c r="AZ13" s="230"/>
      <c r="BA13" s="233"/>
    </row>
    <row r="14" spans="1:56" ht="14.1" customHeight="1">
      <c r="A14" s="228"/>
      <c r="B14" s="182"/>
      <c r="C14" s="182"/>
      <c r="D14" s="182"/>
      <c r="E14" s="182"/>
      <c r="F14" s="182"/>
      <c r="G14" s="182"/>
      <c r="H14" s="182"/>
      <c r="I14" s="182"/>
      <c r="J14" s="231" t="s">
        <v>3634</v>
      </c>
      <c r="K14" s="231"/>
      <c r="L14" s="231"/>
      <c r="M14" s="231"/>
      <c r="N14" s="231"/>
      <c r="O14" s="231"/>
      <c r="P14" s="231"/>
      <c r="Q14" s="231"/>
      <c r="R14" s="234">
        <f>'(連動)工種別内訳(取極)'!F18</f>
        <v>0</v>
      </c>
      <c r="S14" s="234"/>
      <c r="T14" s="234"/>
      <c r="U14" s="234"/>
      <c r="V14" s="234"/>
      <c r="W14" s="234"/>
      <c r="X14" s="234"/>
      <c r="Y14" s="234"/>
      <c r="Z14" s="234"/>
      <c r="AA14" s="234">
        <f>'(連動)工種別内訳(取極)'!F23</f>
        <v>0</v>
      </c>
      <c r="AB14" s="234"/>
      <c r="AC14" s="234"/>
      <c r="AD14" s="234"/>
      <c r="AE14" s="234"/>
      <c r="AF14" s="234"/>
      <c r="AG14" s="234"/>
      <c r="AH14" s="234"/>
      <c r="AI14" s="234"/>
      <c r="AJ14" s="234">
        <f>'(連動)工種別内訳(取極)'!F28</f>
        <v>0</v>
      </c>
      <c r="AK14" s="234"/>
      <c r="AL14" s="234"/>
      <c r="AM14" s="234"/>
      <c r="AN14" s="234"/>
      <c r="AO14" s="234"/>
      <c r="AP14" s="234"/>
      <c r="AQ14" s="234"/>
      <c r="AR14" s="234"/>
      <c r="AS14" s="222">
        <f>SUM(R14:AR14)</f>
        <v>0</v>
      </c>
      <c r="AT14" s="222"/>
      <c r="AU14" s="222"/>
      <c r="AV14" s="222"/>
      <c r="AW14" s="222"/>
      <c r="AX14" s="222"/>
      <c r="AY14" s="222"/>
      <c r="AZ14" s="222"/>
      <c r="BA14" s="223"/>
    </row>
    <row r="15" spans="1:56" ht="14.1" customHeight="1">
      <c r="A15" s="228"/>
      <c r="B15" s="182"/>
      <c r="C15" s="182"/>
      <c r="D15" s="182"/>
      <c r="E15" s="182"/>
      <c r="F15" s="182"/>
      <c r="G15" s="182"/>
      <c r="H15" s="182"/>
      <c r="I15" s="182"/>
      <c r="J15" s="231" t="s">
        <v>3635</v>
      </c>
      <c r="K15" s="231"/>
      <c r="L15" s="231"/>
      <c r="M15" s="231"/>
      <c r="N15" s="231"/>
      <c r="O15" s="231"/>
      <c r="P15" s="231"/>
      <c r="Q15" s="231"/>
      <c r="R15" s="222">
        <f>ROUNDDOWN(R14*0.1,0)</f>
        <v>0</v>
      </c>
      <c r="S15" s="222"/>
      <c r="T15" s="222"/>
      <c r="U15" s="222"/>
      <c r="V15" s="222"/>
      <c r="W15" s="222"/>
      <c r="X15" s="222"/>
      <c r="Y15" s="222"/>
      <c r="Z15" s="222"/>
      <c r="AA15" s="222">
        <f>ROUNDDOWN(AA14*0.08,0)</f>
        <v>0</v>
      </c>
      <c r="AB15" s="222"/>
      <c r="AC15" s="222"/>
      <c r="AD15" s="222"/>
      <c r="AE15" s="222"/>
      <c r="AF15" s="222"/>
      <c r="AG15" s="222"/>
      <c r="AH15" s="222"/>
      <c r="AI15" s="222"/>
      <c r="AJ15" s="232"/>
      <c r="AK15" s="232"/>
      <c r="AL15" s="232"/>
      <c r="AM15" s="232"/>
      <c r="AN15" s="232"/>
      <c r="AO15" s="232"/>
      <c r="AP15" s="232"/>
      <c r="AQ15" s="232"/>
      <c r="AR15" s="232"/>
      <c r="AS15" s="222">
        <f>SUM(R15:AI15)</f>
        <v>0</v>
      </c>
      <c r="AT15" s="222"/>
      <c r="AU15" s="222"/>
      <c r="AV15" s="222"/>
      <c r="AW15" s="222"/>
      <c r="AX15" s="222"/>
      <c r="AY15" s="222"/>
      <c r="AZ15" s="222"/>
      <c r="BA15" s="223"/>
    </row>
    <row r="16" spans="1:56" ht="14.1" customHeight="1" thickBot="1">
      <c r="A16" s="229"/>
      <c r="B16" s="195"/>
      <c r="C16" s="195"/>
      <c r="D16" s="195"/>
      <c r="E16" s="195"/>
      <c r="F16" s="195"/>
      <c r="G16" s="195"/>
      <c r="H16" s="195"/>
      <c r="I16" s="195"/>
      <c r="J16" s="224" t="s">
        <v>3633</v>
      </c>
      <c r="K16" s="224"/>
      <c r="L16" s="224"/>
      <c r="M16" s="224"/>
      <c r="N16" s="224"/>
      <c r="O16" s="224"/>
      <c r="P16" s="224"/>
      <c r="Q16" s="224"/>
      <c r="R16" s="225">
        <f>SUM(R14:Z15)</f>
        <v>0</v>
      </c>
      <c r="S16" s="225"/>
      <c r="T16" s="225"/>
      <c r="U16" s="225"/>
      <c r="V16" s="225"/>
      <c r="W16" s="225"/>
      <c r="X16" s="225"/>
      <c r="Y16" s="225"/>
      <c r="Z16" s="225"/>
      <c r="AA16" s="225">
        <f>SUM(AA14:AI15)</f>
        <v>0</v>
      </c>
      <c r="AB16" s="225"/>
      <c r="AC16" s="225"/>
      <c r="AD16" s="225"/>
      <c r="AE16" s="225"/>
      <c r="AF16" s="225"/>
      <c r="AG16" s="225"/>
      <c r="AH16" s="225"/>
      <c r="AI16" s="225"/>
      <c r="AJ16" s="225">
        <f>AJ14</f>
        <v>0</v>
      </c>
      <c r="AK16" s="225"/>
      <c r="AL16" s="225"/>
      <c r="AM16" s="225"/>
      <c r="AN16" s="225"/>
      <c r="AO16" s="225"/>
      <c r="AP16" s="225"/>
      <c r="AQ16" s="225"/>
      <c r="AR16" s="225"/>
      <c r="AS16" s="222">
        <f t="shared" ref="AS16" si="0">SUM(R16:AR16)</f>
        <v>0</v>
      </c>
      <c r="AT16" s="222"/>
      <c r="AU16" s="222"/>
      <c r="AV16" s="222"/>
      <c r="AW16" s="222"/>
      <c r="AX16" s="222"/>
      <c r="AY16" s="222"/>
      <c r="AZ16" s="222"/>
      <c r="BA16" s="223"/>
    </row>
    <row r="17" spans="1:53" ht="14.1" customHeight="1">
      <c r="A17" s="211" t="s">
        <v>3636</v>
      </c>
      <c r="B17" s="212"/>
      <c r="C17" s="212"/>
      <c r="D17" s="212"/>
      <c r="E17" s="212"/>
      <c r="F17" s="212"/>
      <c r="G17" s="212"/>
      <c r="H17" s="212"/>
      <c r="I17" s="213"/>
      <c r="J17" s="217" t="s">
        <v>3637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9"/>
    </row>
    <row r="18" spans="1:53" ht="24.6" customHeight="1">
      <c r="A18" s="214"/>
      <c r="B18" s="215"/>
      <c r="C18" s="215"/>
      <c r="D18" s="215"/>
      <c r="E18" s="215"/>
      <c r="F18" s="215"/>
      <c r="G18" s="215"/>
      <c r="H18" s="215"/>
      <c r="I18" s="216"/>
      <c r="J18" s="188" t="s">
        <v>3638</v>
      </c>
      <c r="K18" s="188"/>
      <c r="L18" s="38"/>
      <c r="M18" s="96"/>
      <c r="N18" s="96"/>
      <c r="O18" s="96"/>
      <c r="P18" s="96"/>
      <c r="Q18" s="39"/>
      <c r="R18" s="188" t="s">
        <v>3638</v>
      </c>
      <c r="S18" s="188"/>
      <c r="T18" s="38"/>
      <c r="U18" s="96"/>
      <c r="V18" s="96"/>
      <c r="W18" s="96"/>
      <c r="X18" s="96"/>
      <c r="Y18" s="96"/>
      <c r="Z18" s="39"/>
      <c r="AA18" s="171" t="s">
        <v>3639</v>
      </c>
      <c r="AB18" s="220"/>
      <c r="AC18" s="220"/>
      <c r="AD18" s="186" t="s">
        <v>3640</v>
      </c>
      <c r="AE18" s="186"/>
      <c r="AF18" s="186"/>
      <c r="AG18" s="186"/>
      <c r="AH18" s="186"/>
      <c r="AI18" s="187"/>
      <c r="AJ18" s="188"/>
      <c r="AK18" s="188"/>
      <c r="AL18" s="88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40"/>
    </row>
    <row r="19" spans="1:53" ht="14.1" customHeight="1">
      <c r="A19" s="202" t="s">
        <v>3641</v>
      </c>
      <c r="B19" s="203"/>
      <c r="C19" s="203"/>
      <c r="D19" s="203"/>
      <c r="E19" s="203"/>
      <c r="F19" s="203"/>
      <c r="G19" s="203"/>
      <c r="H19" s="203"/>
      <c r="I19" s="204"/>
      <c r="J19" s="182"/>
      <c r="K19" s="182"/>
      <c r="L19" s="182"/>
      <c r="M19" s="182"/>
      <c r="N19" s="182"/>
      <c r="O19" s="182"/>
      <c r="P19" s="182"/>
      <c r="Q19" s="182"/>
      <c r="R19" s="182" t="s">
        <v>3642</v>
      </c>
      <c r="S19" s="182"/>
      <c r="T19" s="182"/>
      <c r="U19" s="182"/>
      <c r="V19" s="182"/>
      <c r="W19" s="182"/>
      <c r="X19" s="182"/>
      <c r="Y19" s="182"/>
      <c r="Z19" s="182"/>
      <c r="AA19" s="182" t="s">
        <v>3643</v>
      </c>
      <c r="AB19" s="182"/>
      <c r="AC19" s="182"/>
      <c r="AD19" s="182"/>
      <c r="AE19" s="182"/>
      <c r="AF19" s="182"/>
      <c r="AG19" s="182"/>
      <c r="AH19" s="182"/>
      <c r="AI19" s="182"/>
      <c r="AJ19" s="182" t="s">
        <v>3644</v>
      </c>
      <c r="AK19" s="182"/>
      <c r="AL19" s="182"/>
      <c r="AM19" s="182"/>
      <c r="AN19" s="182"/>
      <c r="AO19" s="182"/>
      <c r="AP19" s="182"/>
      <c r="AQ19" s="182"/>
      <c r="AR19" s="182"/>
      <c r="AS19" s="182" t="s">
        <v>3645</v>
      </c>
      <c r="AT19" s="182"/>
      <c r="AU19" s="182"/>
      <c r="AV19" s="182"/>
      <c r="AW19" s="182"/>
      <c r="AX19" s="182"/>
      <c r="AY19" s="182"/>
      <c r="AZ19" s="182"/>
      <c r="BA19" s="221"/>
    </row>
    <row r="20" spans="1:53" ht="14.1" customHeight="1">
      <c r="A20" s="205"/>
      <c r="B20" s="206"/>
      <c r="C20" s="206"/>
      <c r="D20" s="206"/>
      <c r="E20" s="206"/>
      <c r="F20" s="206"/>
      <c r="G20" s="206"/>
      <c r="H20" s="206"/>
      <c r="I20" s="207"/>
      <c r="J20" s="182" t="s">
        <v>3646</v>
      </c>
      <c r="K20" s="182"/>
      <c r="L20" s="182"/>
      <c r="M20" s="182"/>
      <c r="N20" s="182"/>
      <c r="O20" s="182"/>
      <c r="P20" s="182"/>
      <c r="Q20" s="182"/>
      <c r="R20" s="183">
        <v>0</v>
      </c>
      <c r="S20" s="183"/>
      <c r="T20" s="183"/>
      <c r="U20" s="183"/>
      <c r="V20" s="183"/>
      <c r="W20" s="183"/>
      <c r="X20" s="183"/>
      <c r="Y20" s="183"/>
      <c r="Z20" s="183"/>
      <c r="AA20" s="183">
        <v>0</v>
      </c>
      <c r="AB20" s="183"/>
      <c r="AC20" s="183"/>
      <c r="AD20" s="183"/>
      <c r="AE20" s="183"/>
      <c r="AF20" s="183"/>
      <c r="AG20" s="183"/>
      <c r="AH20" s="183"/>
      <c r="AI20" s="183"/>
      <c r="AJ20" s="184">
        <f>SUM(AS14)</f>
        <v>0</v>
      </c>
      <c r="AK20" s="184"/>
      <c r="AL20" s="184"/>
      <c r="AM20" s="184"/>
      <c r="AN20" s="184"/>
      <c r="AO20" s="184"/>
      <c r="AP20" s="184"/>
      <c r="AQ20" s="184"/>
      <c r="AR20" s="184"/>
      <c r="AS20" s="184">
        <f>SUM(R20)-AA20-AJ20</f>
        <v>0</v>
      </c>
      <c r="AT20" s="184"/>
      <c r="AU20" s="184"/>
      <c r="AV20" s="184"/>
      <c r="AW20" s="184"/>
      <c r="AX20" s="184"/>
      <c r="AY20" s="184"/>
      <c r="AZ20" s="184"/>
      <c r="BA20" s="185"/>
    </row>
    <row r="21" spans="1:53" ht="14.1" customHeight="1">
      <c r="A21" s="205"/>
      <c r="B21" s="206"/>
      <c r="C21" s="206"/>
      <c r="D21" s="206"/>
      <c r="E21" s="206"/>
      <c r="F21" s="206"/>
      <c r="G21" s="206"/>
      <c r="H21" s="206"/>
      <c r="I21" s="207"/>
      <c r="J21" s="182" t="s">
        <v>3615</v>
      </c>
      <c r="K21" s="182"/>
      <c r="L21" s="182"/>
      <c r="M21" s="182"/>
      <c r="N21" s="182"/>
      <c r="O21" s="182"/>
      <c r="P21" s="182"/>
      <c r="Q21" s="182"/>
      <c r="R21" s="183">
        <v>0</v>
      </c>
      <c r="S21" s="183"/>
      <c r="T21" s="183"/>
      <c r="U21" s="183"/>
      <c r="V21" s="183"/>
      <c r="W21" s="183"/>
      <c r="X21" s="183"/>
      <c r="Y21" s="183"/>
      <c r="Z21" s="183"/>
      <c r="AA21" s="183">
        <v>0</v>
      </c>
      <c r="AB21" s="183"/>
      <c r="AC21" s="183"/>
      <c r="AD21" s="183"/>
      <c r="AE21" s="183"/>
      <c r="AF21" s="183"/>
      <c r="AG21" s="183"/>
      <c r="AH21" s="183"/>
      <c r="AI21" s="183"/>
      <c r="AJ21" s="192">
        <f>SUM(AS15)</f>
        <v>0</v>
      </c>
      <c r="AK21" s="193"/>
      <c r="AL21" s="193"/>
      <c r="AM21" s="193"/>
      <c r="AN21" s="193"/>
      <c r="AO21" s="193"/>
      <c r="AP21" s="193"/>
      <c r="AQ21" s="193"/>
      <c r="AR21" s="194"/>
      <c r="AS21" s="184">
        <f>SUM(R21)-AA21-AJ21</f>
        <v>0</v>
      </c>
      <c r="AT21" s="184"/>
      <c r="AU21" s="184"/>
      <c r="AV21" s="184"/>
      <c r="AW21" s="184"/>
      <c r="AX21" s="184"/>
      <c r="AY21" s="184"/>
      <c r="AZ21" s="184"/>
      <c r="BA21" s="185"/>
    </row>
    <row r="22" spans="1:53" ht="14.1" customHeight="1" thickBot="1">
      <c r="A22" s="208"/>
      <c r="B22" s="209"/>
      <c r="C22" s="209"/>
      <c r="D22" s="209"/>
      <c r="E22" s="209"/>
      <c r="F22" s="209"/>
      <c r="G22" s="209"/>
      <c r="H22" s="209"/>
      <c r="I22" s="210"/>
      <c r="J22" s="195" t="s">
        <v>3647</v>
      </c>
      <c r="K22" s="195"/>
      <c r="L22" s="195"/>
      <c r="M22" s="195"/>
      <c r="N22" s="195"/>
      <c r="O22" s="195"/>
      <c r="P22" s="195"/>
      <c r="Q22" s="195"/>
      <c r="R22" s="196">
        <f>SUM(R20:Z21)</f>
        <v>0</v>
      </c>
      <c r="S22" s="196"/>
      <c r="T22" s="196"/>
      <c r="U22" s="196"/>
      <c r="V22" s="196"/>
      <c r="W22" s="196"/>
      <c r="X22" s="196"/>
      <c r="Y22" s="196"/>
      <c r="Z22" s="196"/>
      <c r="AA22" s="196">
        <f>SUM(AA20:AI21)</f>
        <v>0</v>
      </c>
      <c r="AB22" s="196"/>
      <c r="AC22" s="196"/>
      <c r="AD22" s="196"/>
      <c r="AE22" s="196"/>
      <c r="AF22" s="196"/>
      <c r="AG22" s="196"/>
      <c r="AH22" s="196"/>
      <c r="AI22" s="196"/>
      <c r="AJ22" s="197">
        <f>SUM(AS16)</f>
        <v>0</v>
      </c>
      <c r="AK22" s="198"/>
      <c r="AL22" s="198"/>
      <c r="AM22" s="198"/>
      <c r="AN22" s="198"/>
      <c r="AO22" s="198"/>
      <c r="AP22" s="198"/>
      <c r="AQ22" s="198"/>
      <c r="AR22" s="199"/>
      <c r="AS22" s="196">
        <f>SUM(AS20:BA21)</f>
        <v>0</v>
      </c>
      <c r="AT22" s="196"/>
      <c r="AU22" s="196"/>
      <c r="AV22" s="196"/>
      <c r="AW22" s="196"/>
      <c r="AX22" s="196"/>
      <c r="AY22" s="196"/>
      <c r="AZ22" s="196"/>
      <c r="BA22" s="200"/>
    </row>
    <row r="23" spans="1:53" ht="14.45" customHeight="1">
      <c r="A23" s="189" t="s">
        <v>3648</v>
      </c>
      <c r="B23" s="189"/>
      <c r="C23" s="201" t="s">
        <v>3652</v>
      </c>
      <c r="D23" s="201"/>
      <c r="E23" s="201"/>
      <c r="F23" s="201"/>
      <c r="G23" s="201"/>
      <c r="H23" s="201" t="s">
        <v>3653</v>
      </c>
      <c r="I23" s="201"/>
      <c r="J23" s="201"/>
      <c r="K23" s="201"/>
      <c r="L23" s="201"/>
      <c r="M23" s="201"/>
      <c r="N23" s="247" t="s">
        <v>3638</v>
      </c>
      <c r="O23" s="248"/>
      <c r="P23" s="248"/>
      <c r="Q23" s="249"/>
      <c r="R23" s="253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5"/>
    </row>
    <row r="24" spans="1:53" ht="39.950000000000003" customHeight="1">
      <c r="A24" s="190"/>
      <c r="B24" s="190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250"/>
      <c r="O24" s="251"/>
      <c r="P24" s="251"/>
      <c r="Q24" s="252"/>
      <c r="R24" s="256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8"/>
    </row>
    <row r="25" spans="1:53">
      <c r="A25" s="41" t="s">
        <v>3692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191" t="s">
        <v>3649</v>
      </c>
      <c r="Y25" s="191"/>
      <c r="Z25" s="191"/>
      <c r="AA25" s="191"/>
      <c r="AB25" s="191"/>
      <c r="AC25" s="191"/>
      <c r="AD25" s="19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</sheetData>
  <sheetProtection algorithmName="SHA-512" hashValue="74ByMwRGS7kkafJLvXTaa1XcBnkV+XokDdD1cnEwiWbSRB0UgzQSnUV0rpiwj83lsrmp5hKvxqfAkT2bVVEk4g==" saltValue="uv0lLw3Wi8ItppYN1AlVGg==" spinCount="100000" sheet="1" objects="1" scenarios="1"/>
  <mergeCells count="84">
    <mergeCell ref="N23:Q24"/>
    <mergeCell ref="R23:BA24"/>
    <mergeCell ref="AK4:BA4"/>
    <mergeCell ref="A5:R5"/>
    <mergeCell ref="S5:AJ5"/>
    <mergeCell ref="AK5:BA5"/>
    <mergeCell ref="A6:R10"/>
    <mergeCell ref="S6:AH10"/>
    <mergeCell ref="AI6:AJ10"/>
    <mergeCell ref="A4:R4"/>
    <mergeCell ref="S4:AJ4"/>
    <mergeCell ref="A11:R11"/>
    <mergeCell ref="S11:AJ11"/>
    <mergeCell ref="AK11:BA11"/>
    <mergeCell ref="A12:R12"/>
    <mergeCell ref="S12:AH12"/>
    <mergeCell ref="AI12:AJ12"/>
    <mergeCell ref="A1:R1"/>
    <mergeCell ref="S1:AJ2"/>
    <mergeCell ref="AV1:BA2"/>
    <mergeCell ref="A3:R3"/>
    <mergeCell ref="S3:AJ3"/>
    <mergeCell ref="AK3:BA3"/>
    <mergeCell ref="AK12:BA12"/>
    <mergeCell ref="AS13:BA13"/>
    <mergeCell ref="J14:Q14"/>
    <mergeCell ref="R14:Z14"/>
    <mergeCell ref="AA14:AI14"/>
    <mergeCell ref="AJ14:AR14"/>
    <mergeCell ref="AS14:BA14"/>
    <mergeCell ref="A13:I16"/>
    <mergeCell ref="J13:Q13"/>
    <mergeCell ref="R13:Z13"/>
    <mergeCell ref="AA13:AI13"/>
    <mergeCell ref="AJ13:AR13"/>
    <mergeCell ref="J15:Q15"/>
    <mergeCell ref="R15:Z15"/>
    <mergeCell ref="AA15:AI15"/>
    <mergeCell ref="AJ15:AR15"/>
    <mergeCell ref="AS15:BA15"/>
    <mergeCell ref="J16:Q16"/>
    <mergeCell ref="R16:Z16"/>
    <mergeCell ref="AA16:AI16"/>
    <mergeCell ref="AJ16:AR16"/>
    <mergeCell ref="AS16:BA16"/>
    <mergeCell ref="AA21:AI21"/>
    <mergeCell ref="A17:I18"/>
    <mergeCell ref="J17:BA17"/>
    <mergeCell ref="J18:K18"/>
    <mergeCell ref="R18:S18"/>
    <mergeCell ref="AB18:AC18"/>
    <mergeCell ref="AS19:BA19"/>
    <mergeCell ref="A23:B24"/>
    <mergeCell ref="X25:AD25"/>
    <mergeCell ref="AJ21:AR21"/>
    <mergeCell ref="AS21:BA21"/>
    <mergeCell ref="J22:Q22"/>
    <mergeCell ref="R22:Z22"/>
    <mergeCell ref="AA22:AI22"/>
    <mergeCell ref="AJ22:AR22"/>
    <mergeCell ref="AS22:BA22"/>
    <mergeCell ref="C23:G23"/>
    <mergeCell ref="H23:M23"/>
    <mergeCell ref="A19:I22"/>
    <mergeCell ref="J19:Q19"/>
    <mergeCell ref="R19:Z19"/>
    <mergeCell ref="AA19:AI19"/>
    <mergeCell ref="AJ19:AR19"/>
    <mergeCell ref="C24:G24"/>
    <mergeCell ref="H24:M24"/>
    <mergeCell ref="AK6:BA6"/>
    <mergeCell ref="AK7:BA7"/>
    <mergeCell ref="AK8:BA8"/>
    <mergeCell ref="AK9:BA9"/>
    <mergeCell ref="AK10:BA10"/>
    <mergeCell ref="J20:Q20"/>
    <mergeCell ref="R20:Z20"/>
    <mergeCell ref="AA20:AI20"/>
    <mergeCell ref="AJ20:AR20"/>
    <mergeCell ref="AS20:BA20"/>
    <mergeCell ref="AD18:AI18"/>
    <mergeCell ref="AJ18:AK18"/>
    <mergeCell ref="J21:Q21"/>
    <mergeCell ref="R21:Z21"/>
  </mergeCells>
  <phoneticPr fontId="3"/>
  <dataValidations count="10">
    <dataValidation type="custom" imeMode="halfAlpha" operator="equal" allowBlank="1" showInputMessage="1" showErrorMessage="1" errorTitle="正確に工事コードを入力して下さい" error="注文書に表示の「-」（ハイフン）含め12桁を半角入力してください" sqref="A4:R4" xr:uid="{00000000-0002-0000-0800-000001000000}">
      <formula1>LEN(A4)=LENB(A4)*(LEN(A4)=12)</formula1>
    </dataValidation>
    <dataValidation type="custom" imeMode="halfAlpha" allowBlank="1" showInputMessage="1" showErrorMessage="1" errorTitle="正確に注文番号を入力して下さい" error="注文書に表示の半角入力して下さい" sqref="S4:AJ4" xr:uid="{00000000-0002-0000-0800-000002000000}">
      <formula1>(LEN(S4)=LENB(S4))*(LEN(S4)&gt;=5)*(LEN(S4)&lt;&gt;6)*(LEN(S4)&lt;&gt;7)*(LEN(S4)&lt;&gt;8)*(LEN(S4)&lt;&gt;9)*(LEN(S4)&lt;=10)</formula1>
    </dataValidation>
    <dataValidation type="custom" imeMode="halfAlpha" operator="equal" allowBlank="1" showInputMessage="1" showErrorMessage="1" errorTitle="正確に取引先コードを入力して下さい" error="取引先コードは10桁を半角入力して下さい" sqref="AK4:BA4" xr:uid="{00000000-0002-0000-0800-000003000000}">
      <formula1>LEN(AK4)=LENB(AK4)*(LEN(AK4)=10)</formula1>
    </dataValidation>
    <dataValidation type="date" errorStyle="warning" imeMode="halfAlpha" operator="greaterThanOrEqual" allowBlank="1" showInputMessage="1" showErrorMessage="1" errorTitle="正確に請求年月日（西暦）を入力して下さい" error="本日以降の日付を入力して下さい" sqref="A12:R12" xr:uid="{00000000-0002-0000-0800-000004000000}">
      <formula1>TODAY()</formula1>
    </dataValidation>
    <dataValidation type="whole" imeMode="halfAlpha" operator="greaterThanOrEqual" allowBlank="1" showInputMessage="1" showErrorMessage="1" errorTitle="正確にうち法定福利費（税抜）を入力して下さい" error="半角数字（正数）入力して下さい" sqref="S12:AH12" xr:uid="{00000000-0002-0000-0800-000005000000}">
      <formula1>0</formula1>
    </dataValidation>
    <dataValidation type="custom" imeMode="halfAlpha" allowBlank="1" showInputMessage="1" showErrorMessage="1" errorTitle="正確に適格請求書発行事業者（ハイフン無）を入力して下さい" error="T　始まりの14桁を半角入力して下さい" sqref="AK12:BA12" xr:uid="{00000000-0002-0000-0800-000006000000}">
      <formula1>LEN(AK12)=LENB(AK12)*(LEN(AK12)=14)</formula1>
    </dataValidation>
    <dataValidation type="whole" imeMode="halfAlpha" operator="greaterThanOrEqual" allowBlank="1" showInputMessage="1" showErrorMessage="1" errorTitle="正確に消費税額を入力して下さい" error="半角数字（正数）入力して下さい" sqref="R21:AI21" xr:uid="{00000000-0002-0000-0800-000007000000}">
      <formula1>0</formula1>
    </dataValidation>
    <dataValidation type="whole" imeMode="halfAlpha" operator="greaterThanOrEqual" allowBlank="1" showInputMessage="1" showErrorMessage="1" errorTitle="正確に契約金額（税抜）を入力して下さい" error="半角数字（正数）入力して下さい" sqref="R20:Z20" xr:uid="{00000000-0002-0000-0800-000008000000}">
      <formula1>0</formula1>
    </dataValidation>
    <dataValidation type="whole" imeMode="halfAlpha" operator="greaterThanOrEqual" allowBlank="1" showInputMessage="1" showErrorMessage="1" errorTitle="正確に前回迄請求金額（税抜）を入力して下さい" error="半角数字（正数）入力して下さい" sqref="AA20:AI20" xr:uid="{00000000-0002-0000-0800-000009000000}">
      <formula1>0</formula1>
    </dataValidation>
    <dataValidation type="list" allowBlank="1" showInputMessage="1" showErrorMessage="1" sqref="N23:Q24" xr:uid="{00000000-0002-0000-0800-00000A000000}">
      <formula1>"　,緊急"</formula1>
    </dataValidation>
  </dataValidations>
  <printOptions horizontalCentered="1"/>
  <pageMargins left="1.1811023622047245" right="0.94488188976377963" top="0.74803149606299213" bottom="0.74803149606299213" header="0.31496062992125984" footer="0.31496062992125984"/>
  <pageSetup paperSize="9" scale="92" orientation="landscape" blackAndWhite="1" r:id="rId1"/>
  <ignoredErrors>
    <ignoredError sqref="AJ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4" r:id="rId4" name="Option Button 24">
              <controlPr defaultSize="0" autoFill="0" autoLine="0" autoPict="0">
                <anchor moveWithCells="1">
                  <from>
                    <xdr:col>9</xdr:col>
                    <xdr:colOff>95250</xdr:colOff>
                    <xdr:row>17</xdr:row>
                    <xdr:rowOff>9525</xdr:rowOff>
                  </from>
                  <to>
                    <xdr:col>16</xdr:col>
                    <xdr:colOff>161925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5" name="Option Button 25">
              <controlPr defaultSize="0" autoFill="0" autoLine="0" autoPict="0">
                <anchor moveWithCells="1">
                  <from>
                    <xdr:col>17</xdr:col>
                    <xdr:colOff>76200</xdr:colOff>
                    <xdr:row>17</xdr:row>
                    <xdr:rowOff>9525</xdr:rowOff>
                  </from>
                  <to>
                    <xdr:col>25</xdr:col>
                    <xdr:colOff>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6" name="Option Button 26">
              <controlPr defaultSize="0" autoFill="0" autoLine="0" autoPict="0">
                <anchor moveWithCells="1">
                  <from>
                    <xdr:col>35</xdr:col>
                    <xdr:colOff>76200</xdr:colOff>
                    <xdr:row>17</xdr:row>
                    <xdr:rowOff>9525</xdr:rowOff>
                  </from>
                  <to>
                    <xdr:col>46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39997558519241921"/>
  </sheetPr>
  <dimension ref="A1:H32"/>
  <sheetViews>
    <sheetView view="pageBreakPreview" zoomScale="90" zoomScaleNormal="69" zoomScaleSheetLayoutView="90" workbookViewId="0">
      <selection activeCell="B4" sqref="B4"/>
    </sheetView>
  </sheetViews>
  <sheetFormatPr defaultColWidth="8.625" defaultRowHeight="13.5"/>
  <cols>
    <col min="1" max="1" width="3.5" style="77" customWidth="1"/>
    <col min="2" max="3" width="29.625" style="51" customWidth="1"/>
    <col min="4" max="5" width="15.625" style="51" customWidth="1"/>
    <col min="6" max="6" width="20.375" style="51" customWidth="1"/>
    <col min="7" max="7" width="7.125" style="78" customWidth="1"/>
    <col min="8" max="16384" width="8.625" style="51"/>
  </cols>
  <sheetData>
    <row r="1" spans="1:8" s="48" customFormat="1" ht="17.25">
      <c r="A1" s="324" t="s">
        <v>3651</v>
      </c>
      <c r="B1" s="324"/>
      <c r="C1" s="324"/>
      <c r="D1" s="324"/>
      <c r="E1" s="324"/>
      <c r="F1" s="324"/>
      <c r="G1" s="324"/>
    </row>
    <row r="2" spans="1:8" ht="15.95" customHeight="1" thickBot="1">
      <c r="A2" s="49"/>
      <c r="B2" s="32"/>
      <c r="C2" s="32"/>
      <c r="D2" s="32"/>
      <c r="E2" s="32"/>
      <c r="F2" s="32"/>
      <c r="G2" s="50"/>
    </row>
    <row r="3" spans="1:8" ht="22.5" customHeight="1">
      <c r="A3" s="52" t="s">
        <v>1</v>
      </c>
      <c r="B3" s="53" t="s">
        <v>2</v>
      </c>
      <c r="C3" s="53" t="s">
        <v>3</v>
      </c>
      <c r="D3" s="53" t="s">
        <v>4</v>
      </c>
      <c r="E3" s="53" t="s">
        <v>5</v>
      </c>
      <c r="F3" s="54" t="s">
        <v>3610</v>
      </c>
      <c r="G3" s="55" t="s">
        <v>3614</v>
      </c>
    </row>
    <row r="4" spans="1:8" ht="22.5" customHeight="1">
      <c r="A4" s="56">
        <v>1</v>
      </c>
      <c r="B4" s="31"/>
      <c r="C4" s="57" t="str">
        <f>IF(B4="","",VLOOKUP(B4,'マスタ（工種）'!$1:$1048576,2,FALSE))</f>
        <v/>
      </c>
      <c r="D4" s="145"/>
      <c r="E4" s="58" t="str">
        <f>IF(D4="","",INDEX('マスタ（工種）'!$1:$1048576,MATCH(D4,'マスタ（工種）'!$D:$D,0),3))</f>
        <v/>
      </c>
      <c r="F4" s="83"/>
      <c r="G4" s="59" t="str">
        <f>IF(ISTEXT(B4),"99",IF(ISNUMBER(F4),"99",""))</f>
        <v/>
      </c>
      <c r="H4" s="87"/>
    </row>
    <row r="5" spans="1:8" ht="22.5" customHeight="1">
      <c r="A5" s="56">
        <v>2</v>
      </c>
      <c r="B5" s="31"/>
      <c r="C5" s="57" t="str">
        <f>IF(B5="","",VLOOKUP(B5,'マスタ（工種）'!$1:$1048576,2,FALSE))</f>
        <v/>
      </c>
      <c r="D5" s="145"/>
      <c r="E5" s="58" t="str">
        <f>IF(D5="","",INDEX('マスタ（工種）'!$1:$1048576,MATCH(D5,'マスタ（工種）'!$D:$D,0),3))</f>
        <v/>
      </c>
      <c r="F5" s="83"/>
      <c r="G5" s="59" t="str">
        <f t="shared" ref="G5:G17" si="0">IF(ISTEXT(B5),"99",IF(ISNUMBER(F5),"99",""))</f>
        <v/>
      </c>
      <c r="H5" s="87"/>
    </row>
    <row r="6" spans="1:8" ht="22.5" customHeight="1">
      <c r="A6" s="56">
        <v>3</v>
      </c>
      <c r="B6" s="31"/>
      <c r="C6" s="57" t="str">
        <f>IF(B6="","",VLOOKUP(B6,'マスタ（工種）'!$1:$1048576,2,FALSE))</f>
        <v/>
      </c>
      <c r="D6" s="145"/>
      <c r="E6" s="58" t="str">
        <f>IF(D6="","",INDEX('マスタ（工種）'!$1:$1048576,MATCH(D6,'マスタ（工種）'!$D:$D,0),3))</f>
        <v/>
      </c>
      <c r="F6" s="83"/>
      <c r="G6" s="59" t="str">
        <f t="shared" si="0"/>
        <v/>
      </c>
      <c r="H6" s="87"/>
    </row>
    <row r="7" spans="1:8" ht="22.5" customHeight="1">
      <c r="A7" s="56">
        <v>4</v>
      </c>
      <c r="B7" s="31"/>
      <c r="C7" s="57" t="str">
        <f>IF(B7="","",VLOOKUP(B7,'マスタ（工種）'!$1:$1048576,2,FALSE))</f>
        <v/>
      </c>
      <c r="D7" s="145"/>
      <c r="E7" s="58" t="str">
        <f>IF(D7="","",INDEX('マスタ（工種）'!$1:$1048576,MATCH(D7,'マスタ（工種）'!$D:$D,0),3))</f>
        <v/>
      </c>
      <c r="F7" s="83"/>
      <c r="G7" s="59" t="str">
        <f t="shared" si="0"/>
        <v/>
      </c>
      <c r="H7" s="87"/>
    </row>
    <row r="8" spans="1:8" ht="22.5" customHeight="1">
      <c r="A8" s="56">
        <v>5</v>
      </c>
      <c r="B8" s="31"/>
      <c r="C8" s="57" t="str">
        <f>IF(B8="","",VLOOKUP(B8,'マスタ（工種）'!$1:$1048576,2,FALSE))</f>
        <v/>
      </c>
      <c r="D8" s="145"/>
      <c r="E8" s="58" t="str">
        <f>IF(D8="","",INDEX('マスタ（工種）'!$1:$1048576,MATCH(D8,'マスタ（工種）'!$D:$D,0),3))</f>
        <v/>
      </c>
      <c r="F8" s="83"/>
      <c r="G8" s="59" t="str">
        <f t="shared" si="0"/>
        <v/>
      </c>
      <c r="H8" s="87"/>
    </row>
    <row r="9" spans="1:8" ht="22.5" customHeight="1">
      <c r="A9" s="56">
        <v>6</v>
      </c>
      <c r="B9" s="31"/>
      <c r="C9" s="57" t="str">
        <f>IF(B9="","",VLOOKUP(B9,'マスタ（工種）'!$1:$1048576,2,FALSE))</f>
        <v/>
      </c>
      <c r="D9" s="145"/>
      <c r="E9" s="58" t="str">
        <f>IF(D9="","",INDEX('マスタ（工種）'!$1:$1048576,MATCH(D9,'マスタ（工種）'!$D:$D,0),3))</f>
        <v/>
      </c>
      <c r="F9" s="83"/>
      <c r="G9" s="59" t="str">
        <f t="shared" si="0"/>
        <v/>
      </c>
      <c r="H9" s="87"/>
    </row>
    <row r="10" spans="1:8" ht="22.5" customHeight="1">
      <c r="A10" s="56">
        <v>7</v>
      </c>
      <c r="B10" s="31"/>
      <c r="C10" s="57" t="str">
        <f>IF(B10="","",VLOOKUP(B10,'マスタ（工種）'!$1:$1048576,2,FALSE))</f>
        <v/>
      </c>
      <c r="D10" s="145"/>
      <c r="E10" s="58" t="str">
        <f>IF(D10="","",INDEX('マスタ（工種）'!$1:$1048576,MATCH(D10,'マスタ（工種）'!$D:$D,0),3))</f>
        <v/>
      </c>
      <c r="F10" s="83"/>
      <c r="G10" s="59" t="str">
        <f t="shared" si="0"/>
        <v/>
      </c>
      <c r="H10" s="87"/>
    </row>
    <row r="11" spans="1:8" ht="22.5" customHeight="1">
      <c r="A11" s="56">
        <v>8</v>
      </c>
      <c r="B11" s="31"/>
      <c r="C11" s="57" t="str">
        <f>IF(B11="","",VLOOKUP(B11,'マスタ（工種）'!$1:$1048576,2,FALSE))</f>
        <v/>
      </c>
      <c r="D11" s="145"/>
      <c r="E11" s="58" t="str">
        <f>IF(D11="","",INDEX('マスタ（工種）'!$1:$1048576,MATCH(D11,'マスタ（工種）'!$D:$D,0),3))</f>
        <v/>
      </c>
      <c r="F11" s="83"/>
      <c r="G11" s="59" t="str">
        <f t="shared" si="0"/>
        <v/>
      </c>
      <c r="H11" s="87"/>
    </row>
    <row r="12" spans="1:8" ht="22.5" customHeight="1">
      <c r="A12" s="56">
        <v>9</v>
      </c>
      <c r="B12" s="31"/>
      <c r="C12" s="57" t="str">
        <f>IF(B12="","",VLOOKUP(B12,'マスタ（工種）'!$1:$1048576,2,FALSE))</f>
        <v/>
      </c>
      <c r="D12" s="145"/>
      <c r="E12" s="58" t="str">
        <f>IF(D12="","",INDEX('マスタ（工種）'!$1:$1048576,MATCH(D12,'マスタ（工種）'!$D:$D,0),3))</f>
        <v/>
      </c>
      <c r="F12" s="83"/>
      <c r="G12" s="59" t="str">
        <f t="shared" si="0"/>
        <v/>
      </c>
      <c r="H12" s="87"/>
    </row>
    <row r="13" spans="1:8" ht="22.5" customHeight="1">
      <c r="A13" s="56">
        <v>10</v>
      </c>
      <c r="B13" s="31"/>
      <c r="C13" s="57" t="str">
        <f>IF(B13="","",VLOOKUP(B13,'マスタ（工種）'!$1:$1048576,2,FALSE))</f>
        <v/>
      </c>
      <c r="D13" s="145"/>
      <c r="E13" s="58" t="str">
        <f>IF(D13="","",INDEX('マスタ（工種）'!$1:$1048576,MATCH(D13,'マスタ（工種）'!$D:$D,0),3))</f>
        <v/>
      </c>
      <c r="F13" s="83"/>
      <c r="G13" s="59" t="str">
        <f t="shared" si="0"/>
        <v/>
      </c>
      <c r="H13" s="87"/>
    </row>
    <row r="14" spans="1:8" ht="22.5" customHeight="1">
      <c r="A14" s="56">
        <v>11</v>
      </c>
      <c r="B14" s="31"/>
      <c r="C14" s="57" t="str">
        <f>IF(B14="","",VLOOKUP(B14,'マスタ（工種）'!$1:$1048576,2,FALSE))</f>
        <v/>
      </c>
      <c r="D14" s="145"/>
      <c r="E14" s="58" t="str">
        <f>IF(D14="","",INDEX('マスタ（工種）'!$1:$1048576,MATCH(D14,'マスタ（工種）'!$D:$D,0),3))</f>
        <v/>
      </c>
      <c r="F14" s="83"/>
      <c r="G14" s="59" t="str">
        <f t="shared" si="0"/>
        <v/>
      </c>
      <c r="H14" s="87"/>
    </row>
    <row r="15" spans="1:8" ht="22.5" customHeight="1">
      <c r="A15" s="56">
        <v>12</v>
      </c>
      <c r="B15" s="31"/>
      <c r="C15" s="57" t="str">
        <f>IF(B15="","",VLOOKUP(B15,'マスタ（工種）'!$1:$1048576,2,FALSE))</f>
        <v/>
      </c>
      <c r="D15" s="145"/>
      <c r="E15" s="58" t="str">
        <f>IF(D15="","",INDEX('マスタ（工種）'!$1:$1048576,MATCH(D15,'マスタ（工種）'!$D:$D,0),3))</f>
        <v/>
      </c>
      <c r="F15" s="83"/>
      <c r="G15" s="59" t="str">
        <f t="shared" si="0"/>
        <v/>
      </c>
      <c r="H15" s="87"/>
    </row>
    <row r="16" spans="1:8" ht="22.5" customHeight="1">
      <c r="A16" s="60">
        <v>13</v>
      </c>
      <c r="B16" s="31"/>
      <c r="C16" s="61" t="str">
        <f>IF(B16="","",VLOOKUP(B16,'マスタ（工種）'!$1:$1048576,2,FALSE))</f>
        <v/>
      </c>
      <c r="D16" s="145"/>
      <c r="E16" s="58" t="str">
        <f>IF(D16="","",INDEX('マスタ（工種）'!$1:$1048576,MATCH(D16,'マスタ（工種）'!$D:$D,0),3))</f>
        <v/>
      </c>
      <c r="F16" s="83"/>
      <c r="G16" s="59" t="str">
        <f t="shared" si="0"/>
        <v/>
      </c>
      <c r="H16" s="87"/>
    </row>
    <row r="17" spans="1:8" ht="22.5" customHeight="1" thickBot="1">
      <c r="A17" s="56">
        <v>14</v>
      </c>
      <c r="B17" s="31"/>
      <c r="C17" s="61" t="str">
        <f>IF(B17="","",VLOOKUP(B17,'マスタ（工種）'!$1:$1048576,2,FALSE))</f>
        <v/>
      </c>
      <c r="D17" s="146"/>
      <c r="E17" s="148" t="str">
        <f>IF(D17="","",INDEX('マスタ（工種）'!$1:$1048576,MATCH(D17,'マスタ（工種）'!$D:$D,0),3))</f>
        <v/>
      </c>
      <c r="F17" s="83"/>
      <c r="G17" s="59" t="str">
        <f t="shared" si="0"/>
        <v/>
      </c>
      <c r="H17" s="87"/>
    </row>
    <row r="18" spans="1:8" ht="21.75" thickTop="1">
      <c r="A18" s="315" t="s">
        <v>3616</v>
      </c>
      <c r="B18" s="316"/>
      <c r="C18" s="317"/>
      <c r="D18" s="320" t="s">
        <v>3612</v>
      </c>
      <c r="E18" s="321"/>
      <c r="F18" s="42">
        <f>SUM(F4:F17)</f>
        <v>0</v>
      </c>
      <c r="G18" s="62"/>
    </row>
    <row r="19" spans="1:8" ht="21">
      <c r="A19" s="305"/>
      <c r="B19" s="306"/>
      <c r="C19" s="318"/>
      <c r="D19" s="311" t="s">
        <v>3615</v>
      </c>
      <c r="E19" s="312"/>
      <c r="F19" s="43">
        <f>ROUNDDOWN(F18*0.1,0)</f>
        <v>0</v>
      </c>
      <c r="G19" s="63"/>
    </row>
    <row r="20" spans="1:8" ht="21.75" thickBot="1">
      <c r="A20" s="307"/>
      <c r="B20" s="308"/>
      <c r="C20" s="319"/>
      <c r="D20" s="322" t="s">
        <v>3613</v>
      </c>
      <c r="E20" s="323"/>
      <c r="F20" s="44">
        <f>SUM(F18:F19)</f>
        <v>0</v>
      </c>
      <c r="G20" s="64"/>
    </row>
    <row r="21" spans="1:8" ht="22.5" customHeight="1">
      <c r="A21" s="65">
        <v>1</v>
      </c>
      <c r="B21" s="31"/>
      <c r="C21" s="66" t="str">
        <f>IF(B21="","",VLOOKUP(B21,'マスタ（工種）'!$1:$1048576,2,FALSE))</f>
        <v/>
      </c>
      <c r="D21" s="147"/>
      <c r="E21" s="149" t="str">
        <f>IF(D21="","",INDEX('マスタ（工種）'!$1:$1048576,MATCH(D21,'マスタ（工種）'!$D:$D,0),3))</f>
        <v/>
      </c>
      <c r="F21" s="84"/>
      <c r="G21" s="67" t="str">
        <f t="shared" ref="G21:G22" si="1">IF(ISTEXT(B21),"99",IF(ISNUMBER(F21),"99",""))</f>
        <v/>
      </c>
      <c r="H21" s="87"/>
    </row>
    <row r="22" spans="1:8" ht="22.5" customHeight="1" thickBot="1">
      <c r="A22" s="60">
        <v>2</v>
      </c>
      <c r="B22" s="31"/>
      <c r="C22" s="68" t="str">
        <f>IF(B22="","",VLOOKUP(B22,'マスタ（工種）'!$1:$1048576,2,FALSE))</f>
        <v/>
      </c>
      <c r="D22" s="146"/>
      <c r="E22" s="148" t="str">
        <f>IF(D22="","",INDEX('マスタ（工種）'!$1:$1048576,MATCH(D22,'マスタ（工種）'!$D:$D,0),3))</f>
        <v/>
      </c>
      <c r="F22" s="85"/>
      <c r="G22" s="69" t="str">
        <f t="shared" si="1"/>
        <v/>
      </c>
      <c r="H22" s="87"/>
    </row>
    <row r="23" spans="1:8" ht="21.75" thickTop="1">
      <c r="A23" s="315" t="s">
        <v>3611</v>
      </c>
      <c r="B23" s="316"/>
      <c r="C23" s="317"/>
      <c r="D23" s="320" t="s">
        <v>3612</v>
      </c>
      <c r="E23" s="321"/>
      <c r="F23" s="42">
        <f>SUM(F21:F22)</f>
        <v>0</v>
      </c>
      <c r="G23" s="70"/>
    </row>
    <row r="24" spans="1:8" ht="21">
      <c r="A24" s="305"/>
      <c r="B24" s="306"/>
      <c r="C24" s="318"/>
      <c r="D24" s="311" t="s">
        <v>3615</v>
      </c>
      <c r="E24" s="312"/>
      <c r="F24" s="43">
        <f>ROUNDDOWN(F23*0.08,0)</f>
        <v>0</v>
      </c>
      <c r="G24" s="63"/>
    </row>
    <row r="25" spans="1:8" ht="21.75" thickBot="1">
      <c r="A25" s="307"/>
      <c r="B25" s="308"/>
      <c r="C25" s="319"/>
      <c r="D25" s="322" t="s">
        <v>3613</v>
      </c>
      <c r="E25" s="323"/>
      <c r="F25" s="86">
        <f>SUM(F23:F24)</f>
        <v>0</v>
      </c>
      <c r="G25" s="64"/>
    </row>
    <row r="26" spans="1:8" ht="22.5" customHeight="1">
      <c r="A26" s="65">
        <v>1</v>
      </c>
      <c r="B26" s="31"/>
      <c r="C26" s="66" t="str">
        <f>IF(B26="","",VLOOKUP(B26,'マスタ（工種）'!$1:$1048576,2,FALSE))</f>
        <v/>
      </c>
      <c r="D26" s="147"/>
      <c r="E26" s="149" t="str">
        <f>IF(D26="","",INDEX('マスタ（工種）'!$1:$1048576,MATCH(D26,'マスタ（工種）'!$D:$D,0),3))</f>
        <v/>
      </c>
      <c r="F26" s="84"/>
      <c r="G26" s="67" t="str">
        <f t="shared" ref="G26:G27" si="2">IF(ISTEXT(B26),"99",IF(ISNUMBER(F26),"99",""))</f>
        <v/>
      </c>
      <c r="H26" s="87"/>
    </row>
    <row r="27" spans="1:8" ht="22.5" customHeight="1" thickBot="1">
      <c r="A27" s="71">
        <v>2</v>
      </c>
      <c r="B27" s="31"/>
      <c r="C27" s="72" t="str">
        <f>IF(B27="","",VLOOKUP(B27,'マスタ（工種）'!$1:$1048576,2,FALSE))</f>
        <v/>
      </c>
      <c r="D27" s="146"/>
      <c r="E27" s="148" t="str">
        <f>IF(D27="","",INDEX('マスタ（工種）'!$1:$1048576,MATCH(D27,'マスタ（工種）'!$D:$D,0),3))</f>
        <v/>
      </c>
      <c r="F27" s="83"/>
      <c r="G27" s="69" t="str">
        <f t="shared" si="2"/>
        <v/>
      </c>
      <c r="H27" s="87"/>
    </row>
    <row r="28" spans="1:8" ht="22.5" thickTop="1" thickBot="1">
      <c r="A28" s="301" t="s">
        <v>3691</v>
      </c>
      <c r="B28" s="302"/>
      <c r="C28" s="303"/>
      <c r="D28" s="304" t="s">
        <v>3612</v>
      </c>
      <c r="E28" s="303"/>
      <c r="F28" s="45">
        <f>SUM(F26:F27)</f>
        <v>0</v>
      </c>
      <c r="G28" s="73"/>
    </row>
    <row r="29" spans="1:8" ht="21">
      <c r="A29" s="305" t="s">
        <v>3617</v>
      </c>
      <c r="B29" s="306"/>
      <c r="C29" s="306"/>
      <c r="D29" s="309" t="s">
        <v>3612</v>
      </c>
      <c r="E29" s="310"/>
      <c r="F29" s="46">
        <f>F18+F23+F28</f>
        <v>0</v>
      </c>
      <c r="G29" s="74"/>
    </row>
    <row r="30" spans="1:8" ht="21">
      <c r="A30" s="305"/>
      <c r="B30" s="306"/>
      <c r="C30" s="306"/>
      <c r="D30" s="311" t="s">
        <v>3615</v>
      </c>
      <c r="E30" s="312"/>
      <c r="F30" s="43">
        <f>F19+F24</f>
        <v>0</v>
      </c>
      <c r="G30" s="63"/>
    </row>
    <row r="31" spans="1:8" ht="21.75" thickBot="1">
      <c r="A31" s="307"/>
      <c r="B31" s="308"/>
      <c r="C31" s="308"/>
      <c r="D31" s="313" t="s">
        <v>3613</v>
      </c>
      <c r="E31" s="314"/>
      <c r="F31" s="44">
        <f>F20+F25+F28</f>
        <v>0</v>
      </c>
      <c r="G31" s="75"/>
    </row>
    <row r="32" spans="1:8" ht="15.95" customHeight="1">
      <c r="A32" s="299" t="s">
        <v>3693</v>
      </c>
      <c r="B32" s="299"/>
      <c r="C32" s="300" t="s">
        <v>6</v>
      </c>
      <c r="D32" s="300"/>
      <c r="E32" s="300"/>
      <c r="F32" s="47"/>
      <c r="G32" s="76"/>
    </row>
  </sheetData>
  <sheetProtection algorithmName="SHA-512" hashValue="/F/5kLrpSixRn4Dc1LQdllSz6n9Wg3ZkzU27a22h7x2JG0JQDjkur9E6mbaZPOul+oPxfVj9RCbdGvsT/4Gt4A==" saltValue="bfYciQLeCV0GsXAlFQabJA==" spinCount="100000" sheet="1" objects="1" scenarios="1"/>
  <mergeCells count="17">
    <mergeCell ref="A23:C25"/>
    <mergeCell ref="D23:E23"/>
    <mergeCell ref="D24:E24"/>
    <mergeCell ref="D25:E25"/>
    <mergeCell ref="A1:G1"/>
    <mergeCell ref="A18:C20"/>
    <mergeCell ref="D18:E18"/>
    <mergeCell ref="D19:E19"/>
    <mergeCell ref="D20:E20"/>
    <mergeCell ref="A32:B32"/>
    <mergeCell ref="C32:E32"/>
    <mergeCell ref="A28:C28"/>
    <mergeCell ref="D28:E28"/>
    <mergeCell ref="A29:C31"/>
    <mergeCell ref="D29:E29"/>
    <mergeCell ref="D30:E30"/>
    <mergeCell ref="D31:E31"/>
  </mergeCells>
  <phoneticPr fontId="3"/>
  <dataValidations count="8">
    <dataValidation type="whole" imeMode="halfAlpha" operator="greaterThanOrEqual" allowBlank="1" showInputMessage="1" showErrorMessage="1" errorTitle="正確に請求金額（税抜）非課税対象を入力して下さい" error="半角数字（1以上）入力して下さい" sqref="F26:F27" xr:uid="{00000000-0002-0000-0900-000001000000}">
      <formula1>1</formula1>
    </dataValidation>
    <dataValidation type="whole" imeMode="halfAlpha" operator="greaterThanOrEqual" allowBlank="1" showInputMessage="1" showErrorMessage="1" errorTitle="正確に請求金額（税抜）10％対象を入力して下さい" error="半角数字（1以上）入力して下さい" sqref="F4:F17" xr:uid="{00000000-0002-0000-0900-000002000000}">
      <formula1>1</formula1>
    </dataValidation>
    <dataValidation type="whole" imeMode="halfAlpha" operator="greaterThanOrEqual" allowBlank="1" showInputMessage="1" showErrorMessage="1" errorTitle="正確に請求金額（税抜）8％対象を入力して下さい" error="半角数字（1以上）入力して下さい" sqref="F21:F22" xr:uid="{00000000-0002-0000-0900-000003000000}">
      <formula1>1</formula1>
    </dataValidation>
    <dataValidation type="custom" allowBlank="1" showInputMessage="1" showErrorMessage="1" sqref="H4:H17" xr:uid="{00000000-0002-0000-0900-000004000000}">
      <formula1>COUNTIF($B$4:$B$17,B4)=1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4:B17" xr:uid="{00000000-0002-0000-0900-000005000000}">
      <formula1>COUNTIF($B$4:$B$17,B4)=1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1:B22" xr:uid="{00000000-0002-0000-0900-000006000000}">
      <formula1>COUNTIF($B$21:$B$22,B21)=1</formula1>
    </dataValidation>
    <dataValidation type="custom" imeMode="halfAlpha" allowBlank="1" showInputMessage="1" showErrorMessage="1" errorTitle="重複しない工種コードを入力して下さい" error="工種コードの重複は認められません_x000a_（他の消費税率は除く）" sqref="B26:B27" xr:uid="{00000000-0002-0000-0900-000007000000}">
      <formula1>COUNTIF($B$26:$B$27,B26)=1</formula1>
    </dataValidation>
    <dataValidation type="list" allowBlank="1" showInputMessage="1" showErrorMessage="1" sqref="D4:D17 D21:D22 D26:D27" xr:uid="{C28C22C8-C3A3-4AB6-AAC1-3D4A6C101903}">
      <formula1>"材料費,労務費,外注費,業務委託費,機械等経費,事務用品費,設計費,積算費,労務管理費,租税公課,地代家賃,式典費"</formula1>
    </dataValidation>
  </dataValidations>
  <printOptions horizontalCentered="1"/>
  <pageMargins left="0.70866141732283472" right="0.70866141732283472" top="0.9055118110236221" bottom="0.74803149606299213" header="0.31496062992125984" footer="0.31496062992125984"/>
  <pageSetup paperSize="9" scale="67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33CA-B09F-4B4A-9DEB-5A5804B5549E}">
  <sheetPr>
    <pageSetUpPr autoPageBreaks="0"/>
  </sheetPr>
  <dimension ref="A1:P263"/>
  <sheetViews>
    <sheetView showOutlineSymbols="0" view="pageBreakPreview" zoomScale="50" zoomScaleNormal="50" zoomScaleSheetLayoutView="50" zoomScalePageLayoutView="50" workbookViewId="0">
      <selection activeCell="C2" sqref="C2:D2"/>
    </sheetView>
  </sheetViews>
  <sheetFormatPr defaultColWidth="12.75" defaultRowHeight="14.25"/>
  <cols>
    <col min="1" max="1" width="6.375" style="153" customWidth="1"/>
    <col min="2" max="2" width="12.625" style="153" customWidth="1"/>
    <col min="3" max="3" width="25.625" style="153" customWidth="1"/>
    <col min="4" max="4" width="30.625" style="153" customWidth="1"/>
    <col min="5" max="5" width="12.625" style="153" customWidth="1"/>
    <col min="6" max="6" width="17.625" style="153" customWidth="1"/>
    <col min="7" max="7" width="14.125" style="153" customWidth="1"/>
    <col min="8" max="8" width="18.125" style="153" customWidth="1"/>
    <col min="9" max="9" width="17.625" style="153" customWidth="1"/>
    <col min="10" max="10" width="18.125" style="153" customWidth="1"/>
    <col min="11" max="11" width="17.625" style="153" customWidth="1"/>
    <col min="12" max="12" width="18.125" style="153" customWidth="1"/>
    <col min="13" max="13" width="17.625" style="153" customWidth="1"/>
    <col min="14" max="15" width="18.125" style="153" customWidth="1"/>
    <col min="16" max="16" width="6.125" style="153" customWidth="1"/>
    <col min="17" max="16384" width="12.75" style="153"/>
  </cols>
  <sheetData>
    <row r="1" spans="1:16" s="97" customFormat="1" ht="45" customHeight="1" thickBot="1">
      <c r="C1" s="98"/>
      <c r="D1" s="98"/>
      <c r="E1" s="144"/>
      <c r="F1" s="144"/>
      <c r="G1" s="99" t="s">
        <v>3686</v>
      </c>
      <c r="H1" s="99" t="s">
        <v>3654</v>
      </c>
      <c r="I1" s="360"/>
      <c r="J1" s="360"/>
      <c r="K1" s="100" t="s">
        <v>3655</v>
      </c>
      <c r="L1" s="98"/>
      <c r="M1" s="98"/>
      <c r="N1" s="98"/>
      <c r="O1" s="170"/>
    </row>
    <row r="2" spans="1:16" s="101" customFormat="1" ht="45" customHeight="1">
      <c r="A2" s="361" t="s">
        <v>3676</v>
      </c>
      <c r="B2" s="362"/>
      <c r="C2" s="363"/>
      <c r="D2" s="364"/>
      <c r="E2" s="365" t="s">
        <v>3675</v>
      </c>
      <c r="F2" s="366"/>
      <c r="G2" s="367"/>
      <c r="H2" s="368"/>
      <c r="I2" s="369" t="s">
        <v>3656</v>
      </c>
      <c r="J2" s="370"/>
      <c r="K2" s="345"/>
      <c r="L2" s="345"/>
      <c r="M2" s="345"/>
      <c r="N2" s="346" t="s">
        <v>3657</v>
      </c>
      <c r="O2" s="347"/>
    </row>
    <row r="3" spans="1:16" s="101" customFormat="1" ht="45" customHeight="1" thickBot="1">
      <c r="A3" s="348" t="s">
        <v>3658</v>
      </c>
      <c r="B3" s="349"/>
      <c r="C3" s="350"/>
      <c r="D3" s="351"/>
      <c r="E3" s="352" t="s">
        <v>3659</v>
      </c>
      <c r="F3" s="349"/>
      <c r="G3" s="353"/>
      <c r="H3" s="354"/>
      <c r="I3" s="355" t="s">
        <v>3660</v>
      </c>
      <c r="J3" s="356"/>
      <c r="K3" s="357"/>
      <c r="L3" s="357"/>
      <c r="M3" s="357"/>
      <c r="N3" s="358"/>
      <c r="O3" s="359"/>
      <c r="P3" s="102"/>
    </row>
    <row r="4" spans="1:16" s="103" customFormat="1" ht="45" customHeight="1" thickBot="1">
      <c r="A4" s="339" t="s">
        <v>3661</v>
      </c>
      <c r="B4" s="341" t="s">
        <v>3662</v>
      </c>
      <c r="C4" s="341" t="s">
        <v>3663</v>
      </c>
      <c r="D4" s="341" t="s">
        <v>3664</v>
      </c>
      <c r="E4" s="341" t="s">
        <v>3665</v>
      </c>
      <c r="F4" s="341" t="s">
        <v>3666</v>
      </c>
      <c r="G4" s="343" t="s">
        <v>3667</v>
      </c>
      <c r="H4" s="337" t="s">
        <v>3668</v>
      </c>
      <c r="I4" s="335" t="s">
        <v>3669</v>
      </c>
      <c r="J4" s="336"/>
      <c r="K4" s="335" t="s">
        <v>3670</v>
      </c>
      <c r="L4" s="336"/>
      <c r="M4" s="335" t="s">
        <v>3671</v>
      </c>
      <c r="N4" s="336"/>
      <c r="O4" s="337" t="s">
        <v>3672</v>
      </c>
    </row>
    <row r="5" spans="1:16" s="103" customFormat="1" ht="40.5" customHeight="1" thickBot="1">
      <c r="A5" s="340"/>
      <c r="B5" s="342"/>
      <c r="C5" s="342"/>
      <c r="D5" s="342"/>
      <c r="E5" s="342"/>
      <c r="F5" s="342"/>
      <c r="G5" s="344"/>
      <c r="H5" s="338"/>
      <c r="I5" s="104" t="s">
        <v>3666</v>
      </c>
      <c r="J5" s="105" t="s">
        <v>3673</v>
      </c>
      <c r="K5" s="104" t="s">
        <v>3666</v>
      </c>
      <c r="L5" s="105" t="s">
        <v>3673</v>
      </c>
      <c r="M5" s="104" t="s">
        <v>3666</v>
      </c>
      <c r="N5" s="105" t="s">
        <v>3673</v>
      </c>
      <c r="O5" s="338"/>
    </row>
    <row r="6" spans="1:16" s="155" customFormat="1" ht="39.950000000000003" customHeight="1">
      <c r="A6" s="106"/>
      <c r="B6" s="115"/>
      <c r="C6" s="116"/>
      <c r="D6" s="115"/>
      <c r="E6" s="119"/>
      <c r="F6" s="125"/>
      <c r="G6" s="122"/>
      <c r="H6" s="136">
        <f t="shared" ref="H6:H25" si="0">ROUNDDOWN(F6*G6,0)</f>
        <v>0</v>
      </c>
      <c r="I6" s="137"/>
      <c r="J6" s="128">
        <f>ROUNDDOWN(G6*I6,0)</f>
        <v>0</v>
      </c>
      <c r="K6" s="138"/>
      <c r="L6" s="128">
        <f>ROUNDDOWN(G6*K6,0)</f>
        <v>0</v>
      </c>
      <c r="M6" s="139">
        <f>I6+K6</f>
        <v>0</v>
      </c>
      <c r="N6" s="156">
        <f t="shared" ref="N6:N25" si="1">SUM(J6)+L6</f>
        <v>0</v>
      </c>
      <c r="O6" s="157">
        <f t="shared" ref="O6:O25" si="2">SUM(H6)-N6</f>
        <v>0</v>
      </c>
    </row>
    <row r="7" spans="1:16" s="155" customFormat="1" ht="39.950000000000003" customHeight="1">
      <c r="A7" s="113"/>
      <c r="B7" s="117"/>
      <c r="C7" s="117"/>
      <c r="D7" s="117"/>
      <c r="E7" s="120"/>
      <c r="F7" s="126"/>
      <c r="G7" s="123"/>
      <c r="H7" s="140">
        <f t="shared" si="0"/>
        <v>0</v>
      </c>
      <c r="I7" s="141"/>
      <c r="J7" s="129">
        <f t="shared" ref="J7:J25" si="3">ROUNDDOWN(G7*I7,0)</f>
        <v>0</v>
      </c>
      <c r="K7" s="142"/>
      <c r="L7" s="129">
        <f t="shared" ref="L7:L25" si="4">ROUNDDOWN(G7*K7,0)</f>
        <v>0</v>
      </c>
      <c r="M7" s="143">
        <f t="shared" ref="M7:M25" si="5">I7+K7</f>
        <v>0</v>
      </c>
      <c r="N7" s="158">
        <f t="shared" si="1"/>
        <v>0</v>
      </c>
      <c r="O7" s="159">
        <f t="shared" si="2"/>
        <v>0</v>
      </c>
    </row>
    <row r="8" spans="1:16" s="155" customFormat="1" ht="39.950000000000003" customHeight="1">
      <c r="A8" s="113"/>
      <c r="B8" s="117"/>
      <c r="C8" s="117"/>
      <c r="D8" s="117"/>
      <c r="E8" s="120"/>
      <c r="F8" s="126"/>
      <c r="G8" s="123"/>
      <c r="H8" s="140">
        <f t="shared" si="0"/>
        <v>0</v>
      </c>
      <c r="I8" s="141"/>
      <c r="J8" s="129">
        <f t="shared" si="3"/>
        <v>0</v>
      </c>
      <c r="K8" s="142"/>
      <c r="L8" s="129">
        <f t="shared" si="4"/>
        <v>0</v>
      </c>
      <c r="M8" s="143">
        <f t="shared" si="5"/>
        <v>0</v>
      </c>
      <c r="N8" s="158">
        <f t="shared" si="1"/>
        <v>0</v>
      </c>
      <c r="O8" s="159">
        <f t="shared" si="2"/>
        <v>0</v>
      </c>
    </row>
    <row r="9" spans="1:16" s="155" customFormat="1" ht="39.950000000000003" customHeight="1">
      <c r="A9" s="113"/>
      <c r="B9" s="117"/>
      <c r="C9" s="117"/>
      <c r="D9" s="117"/>
      <c r="E9" s="120"/>
      <c r="F9" s="126"/>
      <c r="G9" s="123"/>
      <c r="H9" s="140">
        <f t="shared" si="0"/>
        <v>0</v>
      </c>
      <c r="I9" s="141"/>
      <c r="J9" s="129">
        <f t="shared" si="3"/>
        <v>0</v>
      </c>
      <c r="K9" s="142"/>
      <c r="L9" s="129">
        <f t="shared" si="4"/>
        <v>0</v>
      </c>
      <c r="M9" s="143">
        <f t="shared" si="5"/>
        <v>0</v>
      </c>
      <c r="N9" s="158">
        <f t="shared" si="1"/>
        <v>0</v>
      </c>
      <c r="O9" s="159">
        <f t="shared" si="2"/>
        <v>0</v>
      </c>
    </row>
    <row r="10" spans="1:16" s="155" customFormat="1" ht="39.950000000000003" customHeight="1">
      <c r="A10" s="113"/>
      <c r="B10" s="117"/>
      <c r="C10" s="117"/>
      <c r="D10" s="117"/>
      <c r="E10" s="120"/>
      <c r="F10" s="126"/>
      <c r="G10" s="123"/>
      <c r="H10" s="140">
        <f t="shared" si="0"/>
        <v>0</v>
      </c>
      <c r="I10" s="141"/>
      <c r="J10" s="129">
        <f t="shared" si="3"/>
        <v>0</v>
      </c>
      <c r="K10" s="142"/>
      <c r="L10" s="129">
        <f t="shared" si="4"/>
        <v>0</v>
      </c>
      <c r="M10" s="143">
        <f t="shared" si="5"/>
        <v>0</v>
      </c>
      <c r="N10" s="158">
        <f t="shared" si="1"/>
        <v>0</v>
      </c>
      <c r="O10" s="159">
        <f t="shared" si="2"/>
        <v>0</v>
      </c>
    </row>
    <row r="11" spans="1:16" s="155" customFormat="1" ht="39.950000000000003" customHeight="1">
      <c r="A11" s="113"/>
      <c r="B11" s="117"/>
      <c r="C11" s="117"/>
      <c r="D11" s="117"/>
      <c r="E11" s="120"/>
      <c r="F11" s="126"/>
      <c r="G11" s="123"/>
      <c r="H11" s="140">
        <f t="shared" si="0"/>
        <v>0</v>
      </c>
      <c r="I11" s="141"/>
      <c r="J11" s="129">
        <f t="shared" si="3"/>
        <v>0</v>
      </c>
      <c r="K11" s="142"/>
      <c r="L11" s="129">
        <f t="shared" si="4"/>
        <v>0</v>
      </c>
      <c r="M11" s="143">
        <f t="shared" si="5"/>
        <v>0</v>
      </c>
      <c r="N11" s="158">
        <f t="shared" si="1"/>
        <v>0</v>
      </c>
      <c r="O11" s="159">
        <f t="shared" si="2"/>
        <v>0</v>
      </c>
    </row>
    <row r="12" spans="1:16" s="155" customFormat="1" ht="39.950000000000003" customHeight="1">
      <c r="A12" s="113"/>
      <c r="B12" s="117"/>
      <c r="C12" s="117"/>
      <c r="D12" s="117"/>
      <c r="E12" s="120"/>
      <c r="F12" s="126"/>
      <c r="G12" s="123"/>
      <c r="H12" s="140">
        <f t="shared" si="0"/>
        <v>0</v>
      </c>
      <c r="I12" s="141"/>
      <c r="J12" s="129">
        <f t="shared" si="3"/>
        <v>0</v>
      </c>
      <c r="K12" s="142"/>
      <c r="L12" s="129">
        <f t="shared" si="4"/>
        <v>0</v>
      </c>
      <c r="M12" s="143">
        <f t="shared" si="5"/>
        <v>0</v>
      </c>
      <c r="N12" s="158">
        <f t="shared" si="1"/>
        <v>0</v>
      </c>
      <c r="O12" s="159">
        <f t="shared" si="2"/>
        <v>0</v>
      </c>
    </row>
    <row r="13" spans="1:16" s="155" customFormat="1" ht="39.950000000000003" customHeight="1">
      <c r="A13" s="113"/>
      <c r="B13" s="117"/>
      <c r="C13" s="117"/>
      <c r="D13" s="117"/>
      <c r="E13" s="120"/>
      <c r="F13" s="126"/>
      <c r="G13" s="123"/>
      <c r="H13" s="140">
        <f t="shared" si="0"/>
        <v>0</v>
      </c>
      <c r="I13" s="141"/>
      <c r="J13" s="129">
        <f t="shared" si="3"/>
        <v>0</v>
      </c>
      <c r="K13" s="142"/>
      <c r="L13" s="129">
        <f t="shared" si="4"/>
        <v>0</v>
      </c>
      <c r="M13" s="143">
        <f t="shared" si="5"/>
        <v>0</v>
      </c>
      <c r="N13" s="158">
        <f t="shared" si="1"/>
        <v>0</v>
      </c>
      <c r="O13" s="159">
        <f t="shared" si="2"/>
        <v>0</v>
      </c>
    </row>
    <row r="14" spans="1:16" s="155" customFormat="1" ht="39.950000000000003" customHeight="1">
      <c r="A14" s="113"/>
      <c r="B14" s="117"/>
      <c r="C14" s="117"/>
      <c r="D14" s="117"/>
      <c r="E14" s="120"/>
      <c r="F14" s="126"/>
      <c r="G14" s="123"/>
      <c r="H14" s="140">
        <f t="shared" si="0"/>
        <v>0</v>
      </c>
      <c r="I14" s="141"/>
      <c r="J14" s="129">
        <f t="shared" si="3"/>
        <v>0</v>
      </c>
      <c r="K14" s="142"/>
      <c r="L14" s="129">
        <f t="shared" si="4"/>
        <v>0</v>
      </c>
      <c r="M14" s="143">
        <f t="shared" si="5"/>
        <v>0</v>
      </c>
      <c r="N14" s="158">
        <f t="shared" si="1"/>
        <v>0</v>
      </c>
      <c r="O14" s="159">
        <f t="shared" si="2"/>
        <v>0</v>
      </c>
    </row>
    <row r="15" spans="1:16" s="155" customFormat="1" ht="39.950000000000003" customHeight="1">
      <c r="A15" s="113"/>
      <c r="B15" s="117"/>
      <c r="C15" s="117"/>
      <c r="D15" s="117"/>
      <c r="E15" s="120"/>
      <c r="F15" s="126"/>
      <c r="G15" s="123"/>
      <c r="H15" s="140">
        <f t="shared" si="0"/>
        <v>0</v>
      </c>
      <c r="I15" s="141"/>
      <c r="J15" s="129">
        <f t="shared" si="3"/>
        <v>0</v>
      </c>
      <c r="K15" s="142"/>
      <c r="L15" s="129">
        <f t="shared" si="4"/>
        <v>0</v>
      </c>
      <c r="M15" s="143">
        <f t="shared" si="5"/>
        <v>0</v>
      </c>
      <c r="N15" s="158">
        <f t="shared" si="1"/>
        <v>0</v>
      </c>
      <c r="O15" s="159">
        <f t="shared" si="2"/>
        <v>0</v>
      </c>
    </row>
    <row r="16" spans="1:16" s="155" customFormat="1" ht="39.950000000000003" customHeight="1">
      <c r="A16" s="113"/>
      <c r="B16" s="117"/>
      <c r="C16" s="117"/>
      <c r="D16" s="117"/>
      <c r="E16" s="120"/>
      <c r="F16" s="126"/>
      <c r="G16" s="123"/>
      <c r="H16" s="140">
        <f t="shared" si="0"/>
        <v>0</v>
      </c>
      <c r="I16" s="141"/>
      <c r="J16" s="129">
        <f t="shared" si="3"/>
        <v>0</v>
      </c>
      <c r="K16" s="142"/>
      <c r="L16" s="129">
        <f t="shared" si="4"/>
        <v>0</v>
      </c>
      <c r="M16" s="143">
        <f t="shared" si="5"/>
        <v>0</v>
      </c>
      <c r="N16" s="158">
        <f t="shared" si="1"/>
        <v>0</v>
      </c>
      <c r="O16" s="159">
        <f t="shared" si="2"/>
        <v>0</v>
      </c>
    </row>
    <row r="17" spans="1:15" s="155" customFormat="1" ht="39.950000000000003" customHeight="1">
      <c r="A17" s="113"/>
      <c r="B17" s="117"/>
      <c r="C17" s="117"/>
      <c r="D17" s="117"/>
      <c r="E17" s="120"/>
      <c r="F17" s="126"/>
      <c r="G17" s="123"/>
      <c r="H17" s="140">
        <f t="shared" si="0"/>
        <v>0</v>
      </c>
      <c r="I17" s="141"/>
      <c r="J17" s="129">
        <f t="shared" si="3"/>
        <v>0</v>
      </c>
      <c r="K17" s="142"/>
      <c r="L17" s="129">
        <f t="shared" si="4"/>
        <v>0</v>
      </c>
      <c r="M17" s="143">
        <f t="shared" si="5"/>
        <v>0</v>
      </c>
      <c r="N17" s="158">
        <f t="shared" si="1"/>
        <v>0</v>
      </c>
      <c r="O17" s="159">
        <f t="shared" si="2"/>
        <v>0</v>
      </c>
    </row>
    <row r="18" spans="1:15" s="155" customFormat="1" ht="39.950000000000003" customHeight="1">
      <c r="A18" s="113"/>
      <c r="B18" s="117"/>
      <c r="C18" s="117"/>
      <c r="D18" s="117"/>
      <c r="E18" s="120"/>
      <c r="F18" s="126"/>
      <c r="G18" s="123"/>
      <c r="H18" s="140">
        <f t="shared" si="0"/>
        <v>0</v>
      </c>
      <c r="I18" s="141"/>
      <c r="J18" s="129">
        <f t="shared" si="3"/>
        <v>0</v>
      </c>
      <c r="K18" s="142"/>
      <c r="L18" s="129">
        <f t="shared" si="4"/>
        <v>0</v>
      </c>
      <c r="M18" s="143">
        <f t="shared" si="5"/>
        <v>0</v>
      </c>
      <c r="N18" s="158">
        <f t="shared" si="1"/>
        <v>0</v>
      </c>
      <c r="O18" s="159">
        <f t="shared" si="2"/>
        <v>0</v>
      </c>
    </row>
    <row r="19" spans="1:15" s="155" customFormat="1" ht="39.950000000000003" customHeight="1">
      <c r="A19" s="113"/>
      <c r="B19" s="117"/>
      <c r="C19" s="117"/>
      <c r="D19" s="117"/>
      <c r="E19" s="120"/>
      <c r="F19" s="126"/>
      <c r="G19" s="123"/>
      <c r="H19" s="140">
        <f t="shared" si="0"/>
        <v>0</v>
      </c>
      <c r="I19" s="141"/>
      <c r="J19" s="129">
        <f t="shared" si="3"/>
        <v>0</v>
      </c>
      <c r="K19" s="142"/>
      <c r="L19" s="129">
        <f t="shared" si="4"/>
        <v>0</v>
      </c>
      <c r="M19" s="143">
        <f t="shared" si="5"/>
        <v>0</v>
      </c>
      <c r="N19" s="158">
        <f t="shared" si="1"/>
        <v>0</v>
      </c>
      <c r="O19" s="159">
        <f t="shared" si="2"/>
        <v>0</v>
      </c>
    </row>
    <row r="20" spans="1:15" s="155" customFormat="1" ht="39.950000000000003" customHeight="1">
      <c r="A20" s="113"/>
      <c r="B20" s="117"/>
      <c r="C20" s="117"/>
      <c r="D20" s="117"/>
      <c r="E20" s="120"/>
      <c r="F20" s="126"/>
      <c r="G20" s="123"/>
      <c r="H20" s="140">
        <f t="shared" si="0"/>
        <v>0</v>
      </c>
      <c r="I20" s="141"/>
      <c r="J20" s="129">
        <f t="shared" si="3"/>
        <v>0</v>
      </c>
      <c r="K20" s="142"/>
      <c r="L20" s="129">
        <f t="shared" si="4"/>
        <v>0</v>
      </c>
      <c r="M20" s="143">
        <f t="shared" si="5"/>
        <v>0</v>
      </c>
      <c r="N20" s="158">
        <f t="shared" si="1"/>
        <v>0</v>
      </c>
      <c r="O20" s="159">
        <f t="shared" si="2"/>
        <v>0</v>
      </c>
    </row>
    <row r="21" spans="1:15" s="155" customFormat="1" ht="39.950000000000003" customHeight="1">
      <c r="A21" s="113"/>
      <c r="B21" s="117"/>
      <c r="C21" s="117"/>
      <c r="D21" s="117"/>
      <c r="E21" s="120"/>
      <c r="F21" s="126"/>
      <c r="G21" s="123"/>
      <c r="H21" s="140">
        <f t="shared" si="0"/>
        <v>0</v>
      </c>
      <c r="I21" s="141"/>
      <c r="J21" s="129">
        <f t="shared" si="3"/>
        <v>0</v>
      </c>
      <c r="K21" s="142"/>
      <c r="L21" s="129">
        <f t="shared" si="4"/>
        <v>0</v>
      </c>
      <c r="M21" s="143">
        <f t="shared" si="5"/>
        <v>0</v>
      </c>
      <c r="N21" s="158">
        <f t="shared" si="1"/>
        <v>0</v>
      </c>
      <c r="O21" s="159">
        <f t="shared" si="2"/>
        <v>0</v>
      </c>
    </row>
    <row r="22" spans="1:15" s="155" customFormat="1" ht="39.950000000000003" customHeight="1">
      <c r="A22" s="113"/>
      <c r="B22" s="117"/>
      <c r="C22" s="117"/>
      <c r="D22" s="117"/>
      <c r="E22" s="120"/>
      <c r="F22" s="126"/>
      <c r="G22" s="123"/>
      <c r="H22" s="140">
        <f t="shared" si="0"/>
        <v>0</v>
      </c>
      <c r="I22" s="141"/>
      <c r="J22" s="129">
        <f t="shared" si="3"/>
        <v>0</v>
      </c>
      <c r="K22" s="142"/>
      <c r="L22" s="129">
        <f t="shared" si="4"/>
        <v>0</v>
      </c>
      <c r="M22" s="143">
        <f t="shared" si="5"/>
        <v>0</v>
      </c>
      <c r="N22" s="158">
        <f t="shared" si="1"/>
        <v>0</v>
      </c>
      <c r="O22" s="159">
        <f t="shared" si="2"/>
        <v>0</v>
      </c>
    </row>
    <row r="23" spans="1:15" s="155" customFormat="1" ht="39.950000000000003" customHeight="1">
      <c r="A23" s="113"/>
      <c r="B23" s="117"/>
      <c r="C23" s="117"/>
      <c r="D23" s="117"/>
      <c r="E23" s="120"/>
      <c r="F23" s="126"/>
      <c r="G23" s="123"/>
      <c r="H23" s="140">
        <f t="shared" si="0"/>
        <v>0</v>
      </c>
      <c r="I23" s="141"/>
      <c r="J23" s="129">
        <f t="shared" si="3"/>
        <v>0</v>
      </c>
      <c r="K23" s="142"/>
      <c r="L23" s="129">
        <f t="shared" si="4"/>
        <v>0</v>
      </c>
      <c r="M23" s="143">
        <f t="shared" si="5"/>
        <v>0</v>
      </c>
      <c r="N23" s="158">
        <f t="shared" si="1"/>
        <v>0</v>
      </c>
      <c r="O23" s="159">
        <f t="shared" si="2"/>
        <v>0</v>
      </c>
    </row>
    <row r="24" spans="1:15" s="155" customFormat="1" ht="39.950000000000003" customHeight="1">
      <c r="A24" s="113"/>
      <c r="B24" s="117"/>
      <c r="C24" s="117"/>
      <c r="D24" s="117"/>
      <c r="E24" s="120"/>
      <c r="F24" s="126"/>
      <c r="G24" s="123"/>
      <c r="H24" s="140">
        <f t="shared" si="0"/>
        <v>0</v>
      </c>
      <c r="I24" s="141"/>
      <c r="J24" s="129">
        <f t="shared" si="3"/>
        <v>0</v>
      </c>
      <c r="K24" s="142"/>
      <c r="L24" s="129">
        <f t="shared" si="4"/>
        <v>0</v>
      </c>
      <c r="M24" s="143">
        <f t="shared" si="5"/>
        <v>0</v>
      </c>
      <c r="N24" s="158">
        <f t="shared" si="1"/>
        <v>0</v>
      </c>
      <c r="O24" s="159">
        <f t="shared" si="2"/>
        <v>0</v>
      </c>
    </row>
    <row r="25" spans="1:15" s="155" customFormat="1" ht="39.950000000000003" customHeight="1" thickBot="1">
      <c r="A25" s="114"/>
      <c r="B25" s="118"/>
      <c r="C25" s="118"/>
      <c r="D25" s="118"/>
      <c r="E25" s="121"/>
      <c r="F25" s="127"/>
      <c r="G25" s="124"/>
      <c r="H25" s="130">
        <f t="shared" si="0"/>
        <v>0</v>
      </c>
      <c r="I25" s="131"/>
      <c r="J25" s="132">
        <f t="shared" si="3"/>
        <v>0</v>
      </c>
      <c r="K25" s="133"/>
      <c r="L25" s="132">
        <f t="shared" si="4"/>
        <v>0</v>
      </c>
      <c r="M25" s="134">
        <f t="shared" si="5"/>
        <v>0</v>
      </c>
      <c r="N25" s="160">
        <f t="shared" si="1"/>
        <v>0</v>
      </c>
      <c r="O25" s="161">
        <f t="shared" si="2"/>
        <v>0</v>
      </c>
    </row>
    <row r="26" spans="1:15" s="155" customFormat="1" ht="39.950000000000003" customHeight="1" thickTop="1">
      <c r="A26" s="325">
        <v>1</v>
      </c>
      <c r="B26" s="326"/>
      <c r="C26" s="326"/>
      <c r="D26" s="326"/>
      <c r="E26" s="326"/>
      <c r="F26" s="326"/>
      <c r="G26" s="327"/>
      <c r="H26" s="164">
        <f>SUBTOTAL(9,H6:H25)</f>
        <v>0</v>
      </c>
      <c r="I26" s="165"/>
      <c r="J26" s="162">
        <f>SUBTOTAL(9,J6:J25)</f>
        <v>0</v>
      </c>
      <c r="K26" s="165"/>
      <c r="L26" s="162">
        <f>SUBTOTAL(9,L6:L25)</f>
        <v>0</v>
      </c>
      <c r="M26" s="165"/>
      <c r="N26" s="162">
        <f>SUM(N6:N25)</f>
        <v>0</v>
      </c>
      <c r="O26" s="163">
        <f>SUM(O6:O25)</f>
        <v>0</v>
      </c>
    </row>
    <row r="27" spans="1:15" s="155" customFormat="1" ht="39.75" customHeight="1" thickBot="1">
      <c r="A27" s="330" t="s">
        <v>3674</v>
      </c>
      <c r="B27" s="331"/>
      <c r="C27" s="331"/>
      <c r="D27" s="331"/>
      <c r="E27" s="331"/>
      <c r="F27" s="331"/>
      <c r="G27" s="332"/>
      <c r="H27" s="154"/>
      <c r="I27" s="333"/>
      <c r="J27" s="334"/>
      <c r="K27" s="333"/>
      <c r="L27" s="329"/>
      <c r="M27" s="328"/>
      <c r="N27" s="329"/>
      <c r="O27" s="135"/>
    </row>
    <row r="28" spans="1: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5" ht="15" thickBo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15" s="155" customFormat="1" ht="39.950000000000003" customHeight="1">
      <c r="A30" s="106"/>
      <c r="B30" s="107"/>
      <c r="C30" s="107"/>
      <c r="D30" s="107"/>
      <c r="E30" s="108"/>
      <c r="F30" s="125"/>
      <c r="G30" s="122"/>
      <c r="H30" s="136">
        <f t="shared" ref="H30:H49" si="6">ROUNDDOWN(F30*G30,0)</f>
        <v>0</v>
      </c>
      <c r="I30" s="137"/>
      <c r="J30" s="128">
        <f>ROUNDDOWN(G30*I30,0)</f>
        <v>0</v>
      </c>
      <c r="K30" s="138"/>
      <c r="L30" s="128">
        <f>ROUNDDOWN(G30*K30,0)</f>
        <v>0</v>
      </c>
      <c r="M30" s="139">
        <f>I30+K30</f>
        <v>0</v>
      </c>
      <c r="N30" s="156">
        <f t="shared" ref="N30:N49" si="7">SUM(J30)+L30</f>
        <v>0</v>
      </c>
      <c r="O30" s="157">
        <f t="shared" ref="O30:O49" si="8">SUM(H30)-N30</f>
        <v>0</v>
      </c>
    </row>
    <row r="31" spans="1:15" s="155" customFormat="1" ht="39.950000000000003" customHeight="1">
      <c r="A31" s="109"/>
      <c r="B31" s="110"/>
      <c r="C31" s="111"/>
      <c r="D31" s="111"/>
      <c r="E31" s="112"/>
      <c r="F31" s="126"/>
      <c r="G31" s="123"/>
      <c r="H31" s="140">
        <f t="shared" si="6"/>
        <v>0</v>
      </c>
      <c r="I31" s="141"/>
      <c r="J31" s="129">
        <f t="shared" ref="J31:J49" si="9">ROUNDDOWN(G31*I31,0)</f>
        <v>0</v>
      </c>
      <c r="K31" s="142"/>
      <c r="L31" s="129">
        <f t="shared" ref="L31:L49" si="10">ROUNDDOWN(G31*K31,0)</f>
        <v>0</v>
      </c>
      <c r="M31" s="143">
        <f t="shared" ref="M31:M49" si="11">I31+K31</f>
        <v>0</v>
      </c>
      <c r="N31" s="158">
        <f t="shared" si="7"/>
        <v>0</v>
      </c>
      <c r="O31" s="159">
        <f t="shared" si="8"/>
        <v>0</v>
      </c>
    </row>
    <row r="32" spans="1:15" s="155" customFormat="1" ht="39.950000000000003" customHeight="1">
      <c r="A32" s="109"/>
      <c r="B32" s="110"/>
      <c r="C32" s="111"/>
      <c r="D32" s="111"/>
      <c r="E32" s="112"/>
      <c r="F32" s="126"/>
      <c r="G32" s="123"/>
      <c r="H32" s="140">
        <f t="shared" si="6"/>
        <v>0</v>
      </c>
      <c r="I32" s="141"/>
      <c r="J32" s="129">
        <f t="shared" si="9"/>
        <v>0</v>
      </c>
      <c r="K32" s="142"/>
      <c r="L32" s="129">
        <f t="shared" si="10"/>
        <v>0</v>
      </c>
      <c r="M32" s="143">
        <f t="shared" si="11"/>
        <v>0</v>
      </c>
      <c r="N32" s="158">
        <f t="shared" si="7"/>
        <v>0</v>
      </c>
      <c r="O32" s="159">
        <f t="shared" si="8"/>
        <v>0</v>
      </c>
    </row>
    <row r="33" spans="1:15" s="155" customFormat="1" ht="39.950000000000003" customHeight="1">
      <c r="A33" s="109"/>
      <c r="B33" s="110"/>
      <c r="C33" s="111"/>
      <c r="D33" s="111"/>
      <c r="E33" s="112"/>
      <c r="F33" s="126"/>
      <c r="G33" s="123"/>
      <c r="H33" s="140">
        <f t="shared" si="6"/>
        <v>0</v>
      </c>
      <c r="I33" s="141"/>
      <c r="J33" s="129">
        <f t="shared" si="9"/>
        <v>0</v>
      </c>
      <c r="K33" s="142"/>
      <c r="L33" s="129">
        <f t="shared" si="10"/>
        <v>0</v>
      </c>
      <c r="M33" s="143">
        <f t="shared" si="11"/>
        <v>0</v>
      </c>
      <c r="N33" s="158">
        <f t="shared" si="7"/>
        <v>0</v>
      </c>
      <c r="O33" s="159">
        <f t="shared" si="8"/>
        <v>0</v>
      </c>
    </row>
    <row r="34" spans="1:15" s="155" customFormat="1" ht="39.950000000000003" customHeight="1">
      <c r="A34" s="109"/>
      <c r="B34" s="110"/>
      <c r="C34" s="111"/>
      <c r="D34" s="111"/>
      <c r="E34" s="112"/>
      <c r="F34" s="126"/>
      <c r="G34" s="123"/>
      <c r="H34" s="140">
        <f t="shared" si="6"/>
        <v>0</v>
      </c>
      <c r="I34" s="141"/>
      <c r="J34" s="129">
        <f t="shared" si="9"/>
        <v>0</v>
      </c>
      <c r="K34" s="142"/>
      <c r="L34" s="129">
        <f t="shared" si="10"/>
        <v>0</v>
      </c>
      <c r="M34" s="143">
        <f t="shared" si="11"/>
        <v>0</v>
      </c>
      <c r="N34" s="158">
        <f t="shared" si="7"/>
        <v>0</v>
      </c>
      <c r="O34" s="159">
        <f t="shared" si="8"/>
        <v>0</v>
      </c>
    </row>
    <row r="35" spans="1:15" s="155" customFormat="1" ht="39.950000000000003" customHeight="1">
      <c r="A35" s="109"/>
      <c r="B35" s="110"/>
      <c r="C35" s="111"/>
      <c r="D35" s="111"/>
      <c r="E35" s="112"/>
      <c r="F35" s="126"/>
      <c r="G35" s="123"/>
      <c r="H35" s="140">
        <f t="shared" si="6"/>
        <v>0</v>
      </c>
      <c r="I35" s="141"/>
      <c r="J35" s="129">
        <f t="shared" si="9"/>
        <v>0</v>
      </c>
      <c r="K35" s="142"/>
      <c r="L35" s="129">
        <f t="shared" si="10"/>
        <v>0</v>
      </c>
      <c r="M35" s="143">
        <f t="shared" si="11"/>
        <v>0</v>
      </c>
      <c r="N35" s="158">
        <f t="shared" si="7"/>
        <v>0</v>
      </c>
      <c r="O35" s="159">
        <f t="shared" si="8"/>
        <v>0</v>
      </c>
    </row>
    <row r="36" spans="1:15" s="155" customFormat="1" ht="39.950000000000003" customHeight="1">
      <c r="A36" s="109"/>
      <c r="B36" s="110"/>
      <c r="C36" s="111"/>
      <c r="D36" s="111"/>
      <c r="E36" s="112"/>
      <c r="F36" s="126"/>
      <c r="G36" s="123"/>
      <c r="H36" s="140">
        <f t="shared" si="6"/>
        <v>0</v>
      </c>
      <c r="I36" s="141"/>
      <c r="J36" s="129">
        <f t="shared" si="9"/>
        <v>0</v>
      </c>
      <c r="K36" s="142"/>
      <c r="L36" s="129">
        <f t="shared" si="10"/>
        <v>0</v>
      </c>
      <c r="M36" s="143">
        <f t="shared" si="11"/>
        <v>0</v>
      </c>
      <c r="N36" s="158">
        <f t="shared" si="7"/>
        <v>0</v>
      </c>
      <c r="O36" s="159">
        <f t="shared" si="8"/>
        <v>0</v>
      </c>
    </row>
    <row r="37" spans="1:15" s="155" customFormat="1" ht="39.950000000000003" customHeight="1">
      <c r="A37" s="109"/>
      <c r="B37" s="110"/>
      <c r="C37" s="111"/>
      <c r="D37" s="111"/>
      <c r="E37" s="112"/>
      <c r="F37" s="126"/>
      <c r="G37" s="123"/>
      <c r="H37" s="140">
        <f t="shared" si="6"/>
        <v>0</v>
      </c>
      <c r="I37" s="141"/>
      <c r="J37" s="129">
        <f t="shared" si="9"/>
        <v>0</v>
      </c>
      <c r="K37" s="142"/>
      <c r="L37" s="129">
        <f t="shared" si="10"/>
        <v>0</v>
      </c>
      <c r="M37" s="143">
        <f t="shared" si="11"/>
        <v>0</v>
      </c>
      <c r="N37" s="158">
        <f t="shared" si="7"/>
        <v>0</v>
      </c>
      <c r="O37" s="159">
        <f t="shared" si="8"/>
        <v>0</v>
      </c>
    </row>
    <row r="38" spans="1:15" s="155" customFormat="1" ht="39.950000000000003" customHeight="1">
      <c r="A38" s="109"/>
      <c r="B38" s="110"/>
      <c r="C38" s="111"/>
      <c r="D38" s="111"/>
      <c r="E38" s="112"/>
      <c r="F38" s="126"/>
      <c r="G38" s="123"/>
      <c r="H38" s="140">
        <f t="shared" si="6"/>
        <v>0</v>
      </c>
      <c r="I38" s="141"/>
      <c r="J38" s="129">
        <f t="shared" si="9"/>
        <v>0</v>
      </c>
      <c r="K38" s="142"/>
      <c r="L38" s="129">
        <f t="shared" si="10"/>
        <v>0</v>
      </c>
      <c r="M38" s="143">
        <f t="shared" si="11"/>
        <v>0</v>
      </c>
      <c r="N38" s="158">
        <f t="shared" si="7"/>
        <v>0</v>
      </c>
      <c r="O38" s="159">
        <f t="shared" si="8"/>
        <v>0</v>
      </c>
    </row>
    <row r="39" spans="1:15" s="155" customFormat="1" ht="39.950000000000003" customHeight="1">
      <c r="A39" s="109"/>
      <c r="B39" s="110"/>
      <c r="C39" s="111"/>
      <c r="D39" s="111"/>
      <c r="E39" s="112"/>
      <c r="F39" s="126"/>
      <c r="G39" s="123"/>
      <c r="H39" s="140">
        <f t="shared" si="6"/>
        <v>0</v>
      </c>
      <c r="I39" s="141"/>
      <c r="J39" s="129">
        <f t="shared" si="9"/>
        <v>0</v>
      </c>
      <c r="K39" s="142"/>
      <c r="L39" s="129">
        <f t="shared" si="10"/>
        <v>0</v>
      </c>
      <c r="M39" s="143">
        <f t="shared" si="11"/>
        <v>0</v>
      </c>
      <c r="N39" s="158">
        <f t="shared" si="7"/>
        <v>0</v>
      </c>
      <c r="O39" s="159">
        <f t="shared" si="8"/>
        <v>0</v>
      </c>
    </row>
    <row r="40" spans="1:15" s="155" customFormat="1" ht="39.950000000000003" customHeight="1">
      <c r="A40" s="109"/>
      <c r="B40" s="110"/>
      <c r="C40" s="111"/>
      <c r="D40" s="111"/>
      <c r="E40" s="112"/>
      <c r="F40" s="126"/>
      <c r="G40" s="123"/>
      <c r="H40" s="140">
        <f t="shared" si="6"/>
        <v>0</v>
      </c>
      <c r="I40" s="141"/>
      <c r="J40" s="129">
        <f t="shared" si="9"/>
        <v>0</v>
      </c>
      <c r="K40" s="142"/>
      <c r="L40" s="129">
        <f t="shared" si="10"/>
        <v>0</v>
      </c>
      <c r="M40" s="143">
        <f t="shared" si="11"/>
        <v>0</v>
      </c>
      <c r="N40" s="158">
        <f t="shared" si="7"/>
        <v>0</v>
      </c>
      <c r="O40" s="159">
        <f t="shared" si="8"/>
        <v>0</v>
      </c>
    </row>
    <row r="41" spans="1:15" s="155" customFormat="1" ht="39.950000000000003" customHeight="1">
      <c r="A41" s="109"/>
      <c r="B41" s="110"/>
      <c r="C41" s="111"/>
      <c r="D41" s="111"/>
      <c r="E41" s="112"/>
      <c r="F41" s="126"/>
      <c r="G41" s="123"/>
      <c r="H41" s="140">
        <f t="shared" si="6"/>
        <v>0</v>
      </c>
      <c r="I41" s="141"/>
      <c r="J41" s="129">
        <f t="shared" si="9"/>
        <v>0</v>
      </c>
      <c r="K41" s="142"/>
      <c r="L41" s="129">
        <f t="shared" si="10"/>
        <v>0</v>
      </c>
      <c r="M41" s="143">
        <f t="shared" si="11"/>
        <v>0</v>
      </c>
      <c r="N41" s="158">
        <f t="shared" si="7"/>
        <v>0</v>
      </c>
      <c r="O41" s="159">
        <f t="shared" si="8"/>
        <v>0</v>
      </c>
    </row>
    <row r="42" spans="1:15" s="155" customFormat="1" ht="39.950000000000003" customHeight="1">
      <c r="A42" s="109"/>
      <c r="B42" s="110"/>
      <c r="C42" s="111"/>
      <c r="D42" s="111"/>
      <c r="E42" s="112"/>
      <c r="F42" s="126"/>
      <c r="G42" s="123"/>
      <c r="H42" s="140">
        <f t="shared" si="6"/>
        <v>0</v>
      </c>
      <c r="I42" s="141"/>
      <c r="J42" s="129">
        <f t="shared" si="9"/>
        <v>0</v>
      </c>
      <c r="K42" s="142"/>
      <c r="L42" s="129">
        <f t="shared" si="10"/>
        <v>0</v>
      </c>
      <c r="M42" s="143">
        <f t="shared" si="11"/>
        <v>0</v>
      </c>
      <c r="N42" s="158">
        <f t="shared" si="7"/>
        <v>0</v>
      </c>
      <c r="O42" s="159">
        <f t="shared" si="8"/>
        <v>0</v>
      </c>
    </row>
    <row r="43" spans="1:15" s="155" customFormat="1" ht="39.950000000000003" customHeight="1">
      <c r="A43" s="109"/>
      <c r="B43" s="110"/>
      <c r="C43" s="111"/>
      <c r="D43" s="111"/>
      <c r="E43" s="112"/>
      <c r="F43" s="126"/>
      <c r="G43" s="123"/>
      <c r="H43" s="140">
        <f t="shared" si="6"/>
        <v>0</v>
      </c>
      <c r="I43" s="141"/>
      <c r="J43" s="129">
        <f t="shared" si="9"/>
        <v>0</v>
      </c>
      <c r="K43" s="142"/>
      <c r="L43" s="129">
        <f t="shared" si="10"/>
        <v>0</v>
      </c>
      <c r="M43" s="143">
        <f t="shared" si="11"/>
        <v>0</v>
      </c>
      <c r="N43" s="158">
        <f t="shared" si="7"/>
        <v>0</v>
      </c>
      <c r="O43" s="159">
        <f t="shared" si="8"/>
        <v>0</v>
      </c>
    </row>
    <row r="44" spans="1:15" s="155" customFormat="1" ht="39.950000000000003" customHeight="1">
      <c r="A44" s="109"/>
      <c r="B44" s="110"/>
      <c r="C44" s="111"/>
      <c r="D44" s="111"/>
      <c r="E44" s="112"/>
      <c r="F44" s="126"/>
      <c r="G44" s="123"/>
      <c r="H44" s="140">
        <f t="shared" si="6"/>
        <v>0</v>
      </c>
      <c r="I44" s="141"/>
      <c r="J44" s="129">
        <f t="shared" si="9"/>
        <v>0</v>
      </c>
      <c r="K44" s="142"/>
      <c r="L44" s="129">
        <f t="shared" si="10"/>
        <v>0</v>
      </c>
      <c r="M44" s="143">
        <f t="shared" si="11"/>
        <v>0</v>
      </c>
      <c r="N44" s="158">
        <f t="shared" si="7"/>
        <v>0</v>
      </c>
      <c r="O44" s="159">
        <f t="shared" si="8"/>
        <v>0</v>
      </c>
    </row>
    <row r="45" spans="1:15" s="155" customFormat="1" ht="39.950000000000003" customHeight="1">
      <c r="A45" s="109"/>
      <c r="B45" s="110"/>
      <c r="C45" s="111"/>
      <c r="D45" s="111"/>
      <c r="E45" s="112"/>
      <c r="F45" s="126"/>
      <c r="G45" s="123"/>
      <c r="H45" s="140">
        <f t="shared" si="6"/>
        <v>0</v>
      </c>
      <c r="I45" s="141"/>
      <c r="J45" s="129">
        <f t="shared" si="9"/>
        <v>0</v>
      </c>
      <c r="K45" s="142"/>
      <c r="L45" s="129">
        <f t="shared" si="10"/>
        <v>0</v>
      </c>
      <c r="M45" s="143">
        <f t="shared" si="11"/>
        <v>0</v>
      </c>
      <c r="N45" s="158">
        <f t="shared" si="7"/>
        <v>0</v>
      </c>
      <c r="O45" s="159">
        <f t="shared" si="8"/>
        <v>0</v>
      </c>
    </row>
    <row r="46" spans="1:15" s="155" customFormat="1" ht="39.950000000000003" customHeight="1">
      <c r="A46" s="109"/>
      <c r="B46" s="110"/>
      <c r="C46" s="111"/>
      <c r="D46" s="111"/>
      <c r="E46" s="112"/>
      <c r="F46" s="126"/>
      <c r="G46" s="123"/>
      <c r="H46" s="140">
        <f t="shared" si="6"/>
        <v>0</v>
      </c>
      <c r="I46" s="141"/>
      <c r="J46" s="129">
        <f t="shared" si="9"/>
        <v>0</v>
      </c>
      <c r="K46" s="142"/>
      <c r="L46" s="129">
        <f t="shared" si="10"/>
        <v>0</v>
      </c>
      <c r="M46" s="143">
        <f t="shared" si="11"/>
        <v>0</v>
      </c>
      <c r="N46" s="158">
        <f t="shared" si="7"/>
        <v>0</v>
      </c>
      <c r="O46" s="159">
        <f t="shared" si="8"/>
        <v>0</v>
      </c>
    </row>
    <row r="47" spans="1:15" s="155" customFormat="1" ht="39.950000000000003" customHeight="1">
      <c r="A47" s="109"/>
      <c r="B47" s="110"/>
      <c r="C47" s="111"/>
      <c r="D47" s="111"/>
      <c r="E47" s="112"/>
      <c r="F47" s="126"/>
      <c r="G47" s="123"/>
      <c r="H47" s="140">
        <f t="shared" si="6"/>
        <v>0</v>
      </c>
      <c r="I47" s="141"/>
      <c r="J47" s="129">
        <f t="shared" si="9"/>
        <v>0</v>
      </c>
      <c r="K47" s="142"/>
      <c r="L47" s="129">
        <f t="shared" si="10"/>
        <v>0</v>
      </c>
      <c r="M47" s="143">
        <f t="shared" si="11"/>
        <v>0</v>
      </c>
      <c r="N47" s="158">
        <f t="shared" si="7"/>
        <v>0</v>
      </c>
      <c r="O47" s="159">
        <f t="shared" si="8"/>
        <v>0</v>
      </c>
    </row>
    <row r="48" spans="1:15" s="155" customFormat="1" ht="39.950000000000003" customHeight="1">
      <c r="A48" s="109"/>
      <c r="B48" s="110"/>
      <c r="C48" s="111"/>
      <c r="D48" s="111"/>
      <c r="E48" s="112"/>
      <c r="F48" s="126"/>
      <c r="G48" s="123"/>
      <c r="H48" s="140">
        <f t="shared" si="6"/>
        <v>0</v>
      </c>
      <c r="I48" s="141"/>
      <c r="J48" s="129">
        <f t="shared" si="9"/>
        <v>0</v>
      </c>
      <c r="K48" s="142"/>
      <c r="L48" s="129">
        <f t="shared" si="10"/>
        <v>0</v>
      </c>
      <c r="M48" s="143">
        <f t="shared" si="11"/>
        <v>0</v>
      </c>
      <c r="N48" s="158">
        <f t="shared" si="7"/>
        <v>0</v>
      </c>
      <c r="O48" s="159">
        <f t="shared" si="8"/>
        <v>0</v>
      </c>
    </row>
    <row r="49" spans="1:15" s="155" customFormat="1" ht="39.950000000000003" customHeight="1" thickBot="1">
      <c r="A49" s="109"/>
      <c r="B49" s="110"/>
      <c r="C49" s="111"/>
      <c r="D49" s="111"/>
      <c r="E49" s="112"/>
      <c r="F49" s="127"/>
      <c r="G49" s="124"/>
      <c r="H49" s="130">
        <f t="shared" si="6"/>
        <v>0</v>
      </c>
      <c r="I49" s="131"/>
      <c r="J49" s="132">
        <f t="shared" si="9"/>
        <v>0</v>
      </c>
      <c r="K49" s="133"/>
      <c r="L49" s="132">
        <f t="shared" si="10"/>
        <v>0</v>
      </c>
      <c r="M49" s="134">
        <f t="shared" si="11"/>
        <v>0</v>
      </c>
      <c r="N49" s="160">
        <f t="shared" si="7"/>
        <v>0</v>
      </c>
      <c r="O49" s="161">
        <f t="shared" si="8"/>
        <v>0</v>
      </c>
    </row>
    <row r="50" spans="1:15" s="155" customFormat="1" ht="39.950000000000003" customHeight="1" thickTop="1" thickBot="1">
      <c r="A50" s="325">
        <f>A26+1</f>
        <v>2</v>
      </c>
      <c r="B50" s="326"/>
      <c r="C50" s="326"/>
      <c r="D50" s="326"/>
      <c r="E50" s="326"/>
      <c r="F50" s="326"/>
      <c r="G50" s="327"/>
      <c r="H50" s="166">
        <f>SUBTOTAL(9,H30:H49)</f>
        <v>0</v>
      </c>
      <c r="I50" s="167"/>
      <c r="J50" s="168">
        <f>SUBTOTAL(9,J30:J49)</f>
        <v>0</v>
      </c>
      <c r="K50" s="167"/>
      <c r="L50" s="168">
        <f>SUBTOTAL(9,L30:L49)</f>
        <v>0</v>
      </c>
      <c r="M50" s="167"/>
      <c r="N50" s="168">
        <f>SUM(N30:N49)</f>
        <v>0</v>
      </c>
      <c r="O50" s="169">
        <f>SUM(O30:O49)</f>
        <v>0</v>
      </c>
    </row>
    <row r="51" spans="1:1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5" ht="15" thickBo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</row>
    <row r="56" spans="1:15" s="155" customFormat="1" ht="39.950000000000003" customHeight="1">
      <c r="A56" s="106"/>
      <c r="B56" s="107"/>
      <c r="C56" s="107"/>
      <c r="D56" s="107"/>
      <c r="E56" s="108"/>
      <c r="F56" s="125"/>
      <c r="G56" s="122"/>
      <c r="H56" s="136">
        <f t="shared" ref="H56:H75" si="12">ROUNDDOWN(F56*G56,0)</f>
        <v>0</v>
      </c>
      <c r="I56" s="137"/>
      <c r="J56" s="128">
        <f>ROUNDDOWN(G56*I56,0)</f>
        <v>0</v>
      </c>
      <c r="K56" s="138"/>
      <c r="L56" s="128">
        <f>ROUNDDOWN(G56*K56,0)</f>
        <v>0</v>
      </c>
      <c r="M56" s="139">
        <f>I56+K56</f>
        <v>0</v>
      </c>
      <c r="N56" s="156">
        <f t="shared" ref="N56:N75" si="13">SUM(J56)+L56</f>
        <v>0</v>
      </c>
      <c r="O56" s="157">
        <f t="shared" ref="O56:O75" si="14">SUM(H56)-N56</f>
        <v>0</v>
      </c>
    </row>
    <row r="57" spans="1:15" s="155" customFormat="1" ht="39.950000000000003" customHeight="1">
      <c r="A57" s="109"/>
      <c r="B57" s="110"/>
      <c r="C57" s="111"/>
      <c r="D57" s="111"/>
      <c r="E57" s="112"/>
      <c r="F57" s="126"/>
      <c r="G57" s="123"/>
      <c r="H57" s="140">
        <f t="shared" si="12"/>
        <v>0</v>
      </c>
      <c r="I57" s="141"/>
      <c r="J57" s="129">
        <f t="shared" ref="J57:J75" si="15">ROUNDDOWN(G57*I57,0)</f>
        <v>0</v>
      </c>
      <c r="K57" s="142"/>
      <c r="L57" s="129">
        <f t="shared" ref="L57:L75" si="16">ROUNDDOWN(G57*K57,0)</f>
        <v>0</v>
      </c>
      <c r="M57" s="143">
        <f t="shared" ref="M57:M75" si="17">I57+K57</f>
        <v>0</v>
      </c>
      <c r="N57" s="158">
        <f t="shared" si="13"/>
        <v>0</v>
      </c>
      <c r="O57" s="159">
        <f t="shared" si="14"/>
        <v>0</v>
      </c>
    </row>
    <row r="58" spans="1:15" s="155" customFormat="1" ht="39.950000000000003" customHeight="1">
      <c r="A58" s="109"/>
      <c r="B58" s="110"/>
      <c r="C58" s="111"/>
      <c r="D58" s="111"/>
      <c r="E58" s="112"/>
      <c r="F58" s="126"/>
      <c r="G58" s="123"/>
      <c r="H58" s="140">
        <f t="shared" si="12"/>
        <v>0</v>
      </c>
      <c r="I58" s="141"/>
      <c r="J58" s="129">
        <f t="shared" si="15"/>
        <v>0</v>
      </c>
      <c r="K58" s="142"/>
      <c r="L58" s="129">
        <f t="shared" si="16"/>
        <v>0</v>
      </c>
      <c r="M58" s="143">
        <f t="shared" si="17"/>
        <v>0</v>
      </c>
      <c r="N58" s="158">
        <f t="shared" si="13"/>
        <v>0</v>
      </c>
      <c r="O58" s="159">
        <f t="shared" si="14"/>
        <v>0</v>
      </c>
    </row>
    <row r="59" spans="1:15" s="155" customFormat="1" ht="39.950000000000003" customHeight="1">
      <c r="A59" s="109"/>
      <c r="B59" s="110"/>
      <c r="C59" s="111"/>
      <c r="D59" s="111"/>
      <c r="E59" s="112"/>
      <c r="F59" s="126"/>
      <c r="G59" s="123"/>
      <c r="H59" s="140">
        <f t="shared" si="12"/>
        <v>0</v>
      </c>
      <c r="I59" s="141"/>
      <c r="J59" s="129">
        <f t="shared" si="15"/>
        <v>0</v>
      </c>
      <c r="K59" s="142"/>
      <c r="L59" s="129">
        <f t="shared" si="16"/>
        <v>0</v>
      </c>
      <c r="M59" s="143">
        <f t="shared" si="17"/>
        <v>0</v>
      </c>
      <c r="N59" s="158">
        <f t="shared" si="13"/>
        <v>0</v>
      </c>
      <c r="O59" s="159">
        <f t="shared" si="14"/>
        <v>0</v>
      </c>
    </row>
    <row r="60" spans="1:15" s="155" customFormat="1" ht="39.950000000000003" customHeight="1">
      <c r="A60" s="109"/>
      <c r="B60" s="110"/>
      <c r="C60" s="111"/>
      <c r="D60" s="111"/>
      <c r="E60" s="112"/>
      <c r="F60" s="126"/>
      <c r="G60" s="123"/>
      <c r="H60" s="140">
        <f t="shared" si="12"/>
        <v>0</v>
      </c>
      <c r="I60" s="141"/>
      <c r="J60" s="129">
        <f t="shared" si="15"/>
        <v>0</v>
      </c>
      <c r="K60" s="142"/>
      <c r="L60" s="129">
        <f t="shared" si="16"/>
        <v>0</v>
      </c>
      <c r="M60" s="143">
        <f t="shared" si="17"/>
        <v>0</v>
      </c>
      <c r="N60" s="158">
        <f t="shared" si="13"/>
        <v>0</v>
      </c>
      <c r="O60" s="159">
        <f t="shared" si="14"/>
        <v>0</v>
      </c>
    </row>
    <row r="61" spans="1:15" s="155" customFormat="1" ht="39.950000000000003" customHeight="1">
      <c r="A61" s="109"/>
      <c r="B61" s="110"/>
      <c r="C61" s="111"/>
      <c r="D61" s="111"/>
      <c r="E61" s="112"/>
      <c r="F61" s="126"/>
      <c r="G61" s="123"/>
      <c r="H61" s="140">
        <f t="shared" si="12"/>
        <v>0</v>
      </c>
      <c r="I61" s="141"/>
      <c r="J61" s="129">
        <f t="shared" si="15"/>
        <v>0</v>
      </c>
      <c r="K61" s="142"/>
      <c r="L61" s="129">
        <f t="shared" si="16"/>
        <v>0</v>
      </c>
      <c r="M61" s="143">
        <f t="shared" si="17"/>
        <v>0</v>
      </c>
      <c r="N61" s="158">
        <f t="shared" si="13"/>
        <v>0</v>
      </c>
      <c r="O61" s="159">
        <f t="shared" si="14"/>
        <v>0</v>
      </c>
    </row>
    <row r="62" spans="1:15" s="155" customFormat="1" ht="39.950000000000003" customHeight="1">
      <c r="A62" s="109"/>
      <c r="B62" s="110"/>
      <c r="C62" s="111"/>
      <c r="D62" s="111"/>
      <c r="E62" s="112"/>
      <c r="F62" s="126"/>
      <c r="G62" s="123"/>
      <c r="H62" s="140">
        <f t="shared" si="12"/>
        <v>0</v>
      </c>
      <c r="I62" s="141"/>
      <c r="J62" s="129">
        <f t="shared" si="15"/>
        <v>0</v>
      </c>
      <c r="K62" s="142"/>
      <c r="L62" s="129">
        <f t="shared" si="16"/>
        <v>0</v>
      </c>
      <c r="M62" s="143">
        <f t="shared" si="17"/>
        <v>0</v>
      </c>
      <c r="N62" s="158">
        <f t="shared" si="13"/>
        <v>0</v>
      </c>
      <c r="O62" s="159">
        <f t="shared" si="14"/>
        <v>0</v>
      </c>
    </row>
    <row r="63" spans="1:15" s="155" customFormat="1" ht="39.950000000000003" customHeight="1">
      <c r="A63" s="109"/>
      <c r="B63" s="110"/>
      <c r="C63" s="111"/>
      <c r="D63" s="111"/>
      <c r="E63" s="112"/>
      <c r="F63" s="126"/>
      <c r="G63" s="123"/>
      <c r="H63" s="140">
        <f t="shared" si="12"/>
        <v>0</v>
      </c>
      <c r="I63" s="141"/>
      <c r="J63" s="129">
        <f t="shared" si="15"/>
        <v>0</v>
      </c>
      <c r="K63" s="142"/>
      <c r="L63" s="129">
        <f t="shared" si="16"/>
        <v>0</v>
      </c>
      <c r="M63" s="143">
        <f t="shared" si="17"/>
        <v>0</v>
      </c>
      <c r="N63" s="158">
        <f t="shared" si="13"/>
        <v>0</v>
      </c>
      <c r="O63" s="159">
        <f t="shared" si="14"/>
        <v>0</v>
      </c>
    </row>
    <row r="64" spans="1:15" s="155" customFormat="1" ht="39.950000000000003" customHeight="1">
      <c r="A64" s="109"/>
      <c r="B64" s="110"/>
      <c r="C64" s="111"/>
      <c r="D64" s="111"/>
      <c r="E64" s="112"/>
      <c r="F64" s="126"/>
      <c r="G64" s="123"/>
      <c r="H64" s="140">
        <f t="shared" si="12"/>
        <v>0</v>
      </c>
      <c r="I64" s="141"/>
      <c r="J64" s="129">
        <f t="shared" si="15"/>
        <v>0</v>
      </c>
      <c r="K64" s="142"/>
      <c r="L64" s="129">
        <f t="shared" si="16"/>
        <v>0</v>
      </c>
      <c r="M64" s="143">
        <f t="shared" si="17"/>
        <v>0</v>
      </c>
      <c r="N64" s="158">
        <f t="shared" si="13"/>
        <v>0</v>
      </c>
      <c r="O64" s="159">
        <f t="shared" si="14"/>
        <v>0</v>
      </c>
    </row>
    <row r="65" spans="1:15" s="155" customFormat="1" ht="39.950000000000003" customHeight="1">
      <c r="A65" s="109"/>
      <c r="B65" s="110"/>
      <c r="C65" s="111"/>
      <c r="D65" s="111"/>
      <c r="E65" s="112"/>
      <c r="F65" s="126"/>
      <c r="G65" s="123"/>
      <c r="H65" s="140">
        <f t="shared" si="12"/>
        <v>0</v>
      </c>
      <c r="I65" s="141"/>
      <c r="J65" s="129">
        <f t="shared" si="15"/>
        <v>0</v>
      </c>
      <c r="K65" s="142"/>
      <c r="L65" s="129">
        <f t="shared" si="16"/>
        <v>0</v>
      </c>
      <c r="M65" s="143">
        <f t="shared" si="17"/>
        <v>0</v>
      </c>
      <c r="N65" s="158">
        <f t="shared" si="13"/>
        <v>0</v>
      </c>
      <c r="O65" s="159">
        <f t="shared" si="14"/>
        <v>0</v>
      </c>
    </row>
    <row r="66" spans="1:15" s="155" customFormat="1" ht="39.950000000000003" customHeight="1">
      <c r="A66" s="109"/>
      <c r="B66" s="110"/>
      <c r="C66" s="111"/>
      <c r="D66" s="111"/>
      <c r="E66" s="112"/>
      <c r="F66" s="126"/>
      <c r="G66" s="123"/>
      <c r="H66" s="140">
        <f t="shared" si="12"/>
        <v>0</v>
      </c>
      <c r="I66" s="141"/>
      <c r="J66" s="129">
        <f t="shared" si="15"/>
        <v>0</v>
      </c>
      <c r="K66" s="142"/>
      <c r="L66" s="129">
        <f t="shared" si="16"/>
        <v>0</v>
      </c>
      <c r="M66" s="143">
        <f t="shared" si="17"/>
        <v>0</v>
      </c>
      <c r="N66" s="158">
        <f t="shared" si="13"/>
        <v>0</v>
      </c>
      <c r="O66" s="159">
        <f t="shared" si="14"/>
        <v>0</v>
      </c>
    </row>
    <row r="67" spans="1:15" s="155" customFormat="1" ht="39.950000000000003" customHeight="1">
      <c r="A67" s="109"/>
      <c r="B67" s="110"/>
      <c r="C67" s="111"/>
      <c r="D67" s="111"/>
      <c r="E67" s="112"/>
      <c r="F67" s="126"/>
      <c r="G67" s="123"/>
      <c r="H67" s="140">
        <f t="shared" si="12"/>
        <v>0</v>
      </c>
      <c r="I67" s="141"/>
      <c r="J67" s="129">
        <f t="shared" si="15"/>
        <v>0</v>
      </c>
      <c r="K67" s="142"/>
      <c r="L67" s="129">
        <f t="shared" si="16"/>
        <v>0</v>
      </c>
      <c r="M67" s="143">
        <f t="shared" si="17"/>
        <v>0</v>
      </c>
      <c r="N67" s="158">
        <f t="shared" si="13"/>
        <v>0</v>
      </c>
      <c r="O67" s="159">
        <f t="shared" si="14"/>
        <v>0</v>
      </c>
    </row>
    <row r="68" spans="1:15" s="155" customFormat="1" ht="39.950000000000003" customHeight="1">
      <c r="A68" s="109"/>
      <c r="B68" s="110"/>
      <c r="C68" s="111"/>
      <c r="D68" s="111"/>
      <c r="E68" s="112"/>
      <c r="F68" s="126"/>
      <c r="G68" s="123"/>
      <c r="H68" s="140">
        <f t="shared" si="12"/>
        <v>0</v>
      </c>
      <c r="I68" s="141"/>
      <c r="J68" s="129">
        <f t="shared" si="15"/>
        <v>0</v>
      </c>
      <c r="K68" s="142"/>
      <c r="L68" s="129">
        <f t="shared" si="16"/>
        <v>0</v>
      </c>
      <c r="M68" s="143">
        <f t="shared" si="17"/>
        <v>0</v>
      </c>
      <c r="N68" s="158">
        <f t="shared" si="13"/>
        <v>0</v>
      </c>
      <c r="O68" s="159">
        <f t="shared" si="14"/>
        <v>0</v>
      </c>
    </row>
    <row r="69" spans="1:15" s="155" customFormat="1" ht="39.950000000000003" customHeight="1">
      <c r="A69" s="109"/>
      <c r="B69" s="110"/>
      <c r="C69" s="111"/>
      <c r="D69" s="111"/>
      <c r="E69" s="112"/>
      <c r="F69" s="126"/>
      <c r="G69" s="123"/>
      <c r="H69" s="140">
        <f t="shared" si="12"/>
        <v>0</v>
      </c>
      <c r="I69" s="141"/>
      <c r="J69" s="129">
        <f t="shared" si="15"/>
        <v>0</v>
      </c>
      <c r="K69" s="142"/>
      <c r="L69" s="129">
        <f t="shared" si="16"/>
        <v>0</v>
      </c>
      <c r="M69" s="143">
        <f t="shared" si="17"/>
        <v>0</v>
      </c>
      <c r="N69" s="158">
        <f t="shared" si="13"/>
        <v>0</v>
      </c>
      <c r="O69" s="159">
        <f t="shared" si="14"/>
        <v>0</v>
      </c>
    </row>
    <row r="70" spans="1:15" s="155" customFormat="1" ht="39.950000000000003" customHeight="1">
      <c r="A70" s="109"/>
      <c r="B70" s="110"/>
      <c r="C70" s="111"/>
      <c r="D70" s="111"/>
      <c r="E70" s="112"/>
      <c r="F70" s="126"/>
      <c r="G70" s="123"/>
      <c r="H70" s="140">
        <f t="shared" si="12"/>
        <v>0</v>
      </c>
      <c r="I70" s="141"/>
      <c r="J70" s="129">
        <f t="shared" si="15"/>
        <v>0</v>
      </c>
      <c r="K70" s="142"/>
      <c r="L70" s="129">
        <f t="shared" si="16"/>
        <v>0</v>
      </c>
      <c r="M70" s="143">
        <f t="shared" si="17"/>
        <v>0</v>
      </c>
      <c r="N70" s="158">
        <f t="shared" si="13"/>
        <v>0</v>
      </c>
      <c r="O70" s="159">
        <f t="shared" si="14"/>
        <v>0</v>
      </c>
    </row>
    <row r="71" spans="1:15" s="155" customFormat="1" ht="39.950000000000003" customHeight="1">
      <c r="A71" s="109"/>
      <c r="B71" s="110"/>
      <c r="C71" s="111"/>
      <c r="D71" s="111"/>
      <c r="E71" s="112"/>
      <c r="F71" s="126"/>
      <c r="G71" s="123"/>
      <c r="H71" s="140">
        <f t="shared" si="12"/>
        <v>0</v>
      </c>
      <c r="I71" s="141"/>
      <c r="J71" s="129">
        <f t="shared" si="15"/>
        <v>0</v>
      </c>
      <c r="K71" s="142"/>
      <c r="L71" s="129">
        <f t="shared" si="16"/>
        <v>0</v>
      </c>
      <c r="M71" s="143">
        <f t="shared" si="17"/>
        <v>0</v>
      </c>
      <c r="N71" s="158">
        <f t="shared" si="13"/>
        <v>0</v>
      </c>
      <c r="O71" s="159">
        <f t="shared" si="14"/>
        <v>0</v>
      </c>
    </row>
    <row r="72" spans="1:15" s="155" customFormat="1" ht="39.950000000000003" customHeight="1">
      <c r="A72" s="109"/>
      <c r="B72" s="110"/>
      <c r="C72" s="111"/>
      <c r="D72" s="111"/>
      <c r="E72" s="112"/>
      <c r="F72" s="126"/>
      <c r="G72" s="123"/>
      <c r="H72" s="140">
        <f t="shared" si="12"/>
        <v>0</v>
      </c>
      <c r="I72" s="141"/>
      <c r="J72" s="129">
        <f t="shared" si="15"/>
        <v>0</v>
      </c>
      <c r="K72" s="142"/>
      <c r="L72" s="129">
        <f t="shared" si="16"/>
        <v>0</v>
      </c>
      <c r="M72" s="143">
        <f t="shared" si="17"/>
        <v>0</v>
      </c>
      <c r="N72" s="158">
        <f t="shared" si="13"/>
        <v>0</v>
      </c>
      <c r="O72" s="159">
        <f t="shared" si="14"/>
        <v>0</v>
      </c>
    </row>
    <row r="73" spans="1:15" s="155" customFormat="1" ht="39.950000000000003" customHeight="1">
      <c r="A73" s="109"/>
      <c r="B73" s="110"/>
      <c r="C73" s="111"/>
      <c r="D73" s="111"/>
      <c r="E73" s="112"/>
      <c r="F73" s="126"/>
      <c r="G73" s="123"/>
      <c r="H73" s="140">
        <f t="shared" si="12"/>
        <v>0</v>
      </c>
      <c r="I73" s="141"/>
      <c r="J73" s="129">
        <f t="shared" si="15"/>
        <v>0</v>
      </c>
      <c r="K73" s="142"/>
      <c r="L73" s="129">
        <f t="shared" si="16"/>
        <v>0</v>
      </c>
      <c r="M73" s="143">
        <f t="shared" si="17"/>
        <v>0</v>
      </c>
      <c r="N73" s="158">
        <f t="shared" si="13"/>
        <v>0</v>
      </c>
      <c r="O73" s="159">
        <f t="shared" si="14"/>
        <v>0</v>
      </c>
    </row>
    <row r="74" spans="1:15" s="155" customFormat="1" ht="39.950000000000003" customHeight="1">
      <c r="A74" s="109"/>
      <c r="B74" s="110"/>
      <c r="C74" s="111"/>
      <c r="D74" s="111"/>
      <c r="E74" s="112"/>
      <c r="F74" s="126"/>
      <c r="G74" s="123"/>
      <c r="H74" s="140">
        <f t="shared" si="12"/>
        <v>0</v>
      </c>
      <c r="I74" s="141"/>
      <c r="J74" s="129">
        <f t="shared" si="15"/>
        <v>0</v>
      </c>
      <c r="K74" s="142"/>
      <c r="L74" s="129">
        <f t="shared" si="16"/>
        <v>0</v>
      </c>
      <c r="M74" s="143">
        <f t="shared" si="17"/>
        <v>0</v>
      </c>
      <c r="N74" s="158">
        <f t="shared" si="13"/>
        <v>0</v>
      </c>
      <c r="O74" s="159">
        <f t="shared" si="14"/>
        <v>0</v>
      </c>
    </row>
    <row r="75" spans="1:15" s="155" customFormat="1" ht="39.950000000000003" customHeight="1" thickBot="1">
      <c r="A75" s="109"/>
      <c r="B75" s="110"/>
      <c r="C75" s="111"/>
      <c r="D75" s="111"/>
      <c r="E75" s="112"/>
      <c r="F75" s="127"/>
      <c r="G75" s="124"/>
      <c r="H75" s="130">
        <f t="shared" si="12"/>
        <v>0</v>
      </c>
      <c r="I75" s="131"/>
      <c r="J75" s="132">
        <f t="shared" si="15"/>
        <v>0</v>
      </c>
      <c r="K75" s="133"/>
      <c r="L75" s="132">
        <f t="shared" si="16"/>
        <v>0</v>
      </c>
      <c r="M75" s="134">
        <f t="shared" si="17"/>
        <v>0</v>
      </c>
      <c r="N75" s="160">
        <f t="shared" si="13"/>
        <v>0</v>
      </c>
      <c r="O75" s="161">
        <f t="shared" si="14"/>
        <v>0</v>
      </c>
    </row>
    <row r="76" spans="1:15" s="155" customFormat="1" ht="39.950000000000003" customHeight="1" thickTop="1" thickBot="1">
      <c r="A76" s="325">
        <f>A50+1</f>
        <v>3</v>
      </c>
      <c r="B76" s="326"/>
      <c r="C76" s="326"/>
      <c r="D76" s="326"/>
      <c r="E76" s="326"/>
      <c r="F76" s="326"/>
      <c r="G76" s="327"/>
      <c r="H76" s="166">
        <f>SUBTOTAL(9,H56:H75)</f>
        <v>0</v>
      </c>
      <c r="I76" s="167"/>
      <c r="J76" s="168">
        <f>SUBTOTAL(9,J56:J75)</f>
        <v>0</v>
      </c>
      <c r="K76" s="167"/>
      <c r="L76" s="168">
        <f>SUBTOTAL(9,L56:L75)</f>
        <v>0</v>
      </c>
      <c r="M76" s="167"/>
      <c r="N76" s="168">
        <f>SUM(N56:N75)</f>
        <v>0</v>
      </c>
      <c r="O76" s="169">
        <f>SUM(O56:O75)</f>
        <v>0</v>
      </c>
    </row>
    <row r="77" spans="1: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</row>
    <row r="78" spans="1: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</row>
    <row r="79" spans="1: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</row>
    <row r="80" spans="1:1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</row>
    <row r="81" spans="1:15" ht="15" thickBo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</row>
    <row r="82" spans="1:15" s="155" customFormat="1" ht="39.950000000000003" customHeight="1">
      <c r="A82" s="106"/>
      <c r="B82" s="107"/>
      <c r="C82" s="107"/>
      <c r="D82" s="107"/>
      <c r="E82" s="108"/>
      <c r="F82" s="125"/>
      <c r="G82" s="122"/>
      <c r="H82" s="136">
        <f t="shared" ref="H82:H101" si="18">ROUNDDOWN(F82*G82,0)</f>
        <v>0</v>
      </c>
      <c r="I82" s="137"/>
      <c r="J82" s="128">
        <f>ROUNDDOWN(G82*I82,0)</f>
        <v>0</v>
      </c>
      <c r="K82" s="138"/>
      <c r="L82" s="128">
        <f>ROUNDDOWN(G82*K82,0)</f>
        <v>0</v>
      </c>
      <c r="M82" s="139">
        <f>I82+K82</f>
        <v>0</v>
      </c>
      <c r="N82" s="156">
        <f t="shared" ref="N82:N101" si="19">SUM(J82)+L82</f>
        <v>0</v>
      </c>
      <c r="O82" s="157">
        <f t="shared" ref="O82:O101" si="20">SUM(H82)-N82</f>
        <v>0</v>
      </c>
    </row>
    <row r="83" spans="1:15" s="155" customFormat="1" ht="39.950000000000003" customHeight="1">
      <c r="A83" s="109"/>
      <c r="B83" s="110"/>
      <c r="C83" s="111"/>
      <c r="D83" s="111"/>
      <c r="E83" s="112"/>
      <c r="F83" s="126"/>
      <c r="G83" s="123"/>
      <c r="H83" s="140">
        <f t="shared" si="18"/>
        <v>0</v>
      </c>
      <c r="I83" s="141"/>
      <c r="J83" s="129">
        <f t="shared" ref="J83:J101" si="21">ROUNDDOWN(G83*I83,0)</f>
        <v>0</v>
      </c>
      <c r="K83" s="142"/>
      <c r="L83" s="129">
        <f t="shared" ref="L83:L101" si="22">ROUNDDOWN(G83*K83,0)</f>
        <v>0</v>
      </c>
      <c r="M83" s="143">
        <f t="shared" ref="M83:M101" si="23">I83+K83</f>
        <v>0</v>
      </c>
      <c r="N83" s="158">
        <f t="shared" si="19"/>
        <v>0</v>
      </c>
      <c r="O83" s="159">
        <f t="shared" si="20"/>
        <v>0</v>
      </c>
    </row>
    <row r="84" spans="1:15" s="155" customFormat="1" ht="39.950000000000003" customHeight="1">
      <c r="A84" s="109"/>
      <c r="B84" s="110"/>
      <c r="C84" s="111"/>
      <c r="D84" s="111"/>
      <c r="E84" s="112"/>
      <c r="F84" s="126"/>
      <c r="G84" s="123"/>
      <c r="H84" s="140">
        <f t="shared" si="18"/>
        <v>0</v>
      </c>
      <c r="I84" s="141"/>
      <c r="J84" s="129">
        <f t="shared" si="21"/>
        <v>0</v>
      </c>
      <c r="K84" s="142"/>
      <c r="L84" s="129">
        <f t="shared" si="22"/>
        <v>0</v>
      </c>
      <c r="M84" s="143">
        <f t="shared" si="23"/>
        <v>0</v>
      </c>
      <c r="N84" s="158">
        <f t="shared" si="19"/>
        <v>0</v>
      </c>
      <c r="O84" s="159">
        <f t="shared" si="20"/>
        <v>0</v>
      </c>
    </row>
    <row r="85" spans="1:15" s="155" customFormat="1" ht="39.950000000000003" customHeight="1">
      <c r="A85" s="109"/>
      <c r="B85" s="110"/>
      <c r="C85" s="111"/>
      <c r="D85" s="111"/>
      <c r="E85" s="112"/>
      <c r="F85" s="126"/>
      <c r="G85" s="123"/>
      <c r="H85" s="140">
        <f t="shared" si="18"/>
        <v>0</v>
      </c>
      <c r="I85" s="141"/>
      <c r="J85" s="129">
        <f t="shared" si="21"/>
        <v>0</v>
      </c>
      <c r="K85" s="142"/>
      <c r="L85" s="129">
        <f t="shared" si="22"/>
        <v>0</v>
      </c>
      <c r="M85" s="143">
        <f t="shared" si="23"/>
        <v>0</v>
      </c>
      <c r="N85" s="158">
        <f t="shared" si="19"/>
        <v>0</v>
      </c>
      <c r="O85" s="159">
        <f t="shared" si="20"/>
        <v>0</v>
      </c>
    </row>
    <row r="86" spans="1:15" s="155" customFormat="1" ht="39.950000000000003" customHeight="1">
      <c r="A86" s="109"/>
      <c r="B86" s="110"/>
      <c r="C86" s="111"/>
      <c r="D86" s="111"/>
      <c r="E86" s="112"/>
      <c r="F86" s="126"/>
      <c r="G86" s="123"/>
      <c r="H86" s="140">
        <f t="shared" si="18"/>
        <v>0</v>
      </c>
      <c r="I86" s="141"/>
      <c r="J86" s="129">
        <f t="shared" si="21"/>
        <v>0</v>
      </c>
      <c r="K86" s="142"/>
      <c r="L86" s="129">
        <f t="shared" si="22"/>
        <v>0</v>
      </c>
      <c r="M86" s="143">
        <f t="shared" si="23"/>
        <v>0</v>
      </c>
      <c r="N86" s="158">
        <f t="shared" si="19"/>
        <v>0</v>
      </c>
      <c r="O86" s="159">
        <f t="shared" si="20"/>
        <v>0</v>
      </c>
    </row>
    <row r="87" spans="1:15" s="155" customFormat="1" ht="39.950000000000003" customHeight="1">
      <c r="A87" s="109"/>
      <c r="B87" s="110"/>
      <c r="C87" s="111"/>
      <c r="D87" s="111"/>
      <c r="E87" s="112"/>
      <c r="F87" s="126"/>
      <c r="G87" s="123"/>
      <c r="H87" s="140">
        <f t="shared" si="18"/>
        <v>0</v>
      </c>
      <c r="I87" s="141"/>
      <c r="J87" s="129">
        <f t="shared" si="21"/>
        <v>0</v>
      </c>
      <c r="K87" s="142"/>
      <c r="L87" s="129">
        <f t="shared" si="22"/>
        <v>0</v>
      </c>
      <c r="M87" s="143">
        <f t="shared" si="23"/>
        <v>0</v>
      </c>
      <c r="N87" s="158">
        <f t="shared" si="19"/>
        <v>0</v>
      </c>
      <c r="O87" s="159">
        <f t="shared" si="20"/>
        <v>0</v>
      </c>
    </row>
    <row r="88" spans="1:15" s="155" customFormat="1" ht="39.950000000000003" customHeight="1">
      <c r="A88" s="109"/>
      <c r="B88" s="110"/>
      <c r="C88" s="111"/>
      <c r="D88" s="111"/>
      <c r="E88" s="112"/>
      <c r="F88" s="126"/>
      <c r="G88" s="123"/>
      <c r="H88" s="140">
        <f t="shared" si="18"/>
        <v>0</v>
      </c>
      <c r="I88" s="141"/>
      <c r="J88" s="129">
        <f t="shared" si="21"/>
        <v>0</v>
      </c>
      <c r="K88" s="142"/>
      <c r="L88" s="129">
        <f t="shared" si="22"/>
        <v>0</v>
      </c>
      <c r="M88" s="143">
        <f t="shared" si="23"/>
        <v>0</v>
      </c>
      <c r="N88" s="158">
        <f t="shared" si="19"/>
        <v>0</v>
      </c>
      <c r="O88" s="159">
        <f t="shared" si="20"/>
        <v>0</v>
      </c>
    </row>
    <row r="89" spans="1:15" s="155" customFormat="1" ht="39.950000000000003" customHeight="1">
      <c r="A89" s="109"/>
      <c r="B89" s="110"/>
      <c r="C89" s="111"/>
      <c r="D89" s="111"/>
      <c r="E89" s="112"/>
      <c r="F89" s="126"/>
      <c r="G89" s="123"/>
      <c r="H89" s="140">
        <f t="shared" si="18"/>
        <v>0</v>
      </c>
      <c r="I89" s="141"/>
      <c r="J89" s="129">
        <f t="shared" si="21"/>
        <v>0</v>
      </c>
      <c r="K89" s="142"/>
      <c r="L89" s="129">
        <f t="shared" si="22"/>
        <v>0</v>
      </c>
      <c r="M89" s="143">
        <f t="shared" si="23"/>
        <v>0</v>
      </c>
      <c r="N89" s="158">
        <f t="shared" si="19"/>
        <v>0</v>
      </c>
      <c r="O89" s="159">
        <f t="shared" si="20"/>
        <v>0</v>
      </c>
    </row>
    <row r="90" spans="1:15" s="155" customFormat="1" ht="39.950000000000003" customHeight="1">
      <c r="A90" s="109"/>
      <c r="B90" s="110"/>
      <c r="C90" s="111"/>
      <c r="D90" s="111"/>
      <c r="E90" s="112"/>
      <c r="F90" s="126"/>
      <c r="G90" s="123"/>
      <c r="H90" s="140">
        <f t="shared" si="18"/>
        <v>0</v>
      </c>
      <c r="I90" s="141"/>
      <c r="J90" s="129">
        <f t="shared" si="21"/>
        <v>0</v>
      </c>
      <c r="K90" s="142"/>
      <c r="L90" s="129">
        <f t="shared" si="22"/>
        <v>0</v>
      </c>
      <c r="M90" s="143">
        <f t="shared" si="23"/>
        <v>0</v>
      </c>
      <c r="N90" s="158">
        <f t="shared" si="19"/>
        <v>0</v>
      </c>
      <c r="O90" s="159">
        <f t="shared" si="20"/>
        <v>0</v>
      </c>
    </row>
    <row r="91" spans="1:15" s="155" customFormat="1" ht="39.950000000000003" customHeight="1">
      <c r="A91" s="109"/>
      <c r="B91" s="110"/>
      <c r="C91" s="111"/>
      <c r="D91" s="111"/>
      <c r="E91" s="112"/>
      <c r="F91" s="126"/>
      <c r="G91" s="123"/>
      <c r="H91" s="140">
        <f t="shared" si="18"/>
        <v>0</v>
      </c>
      <c r="I91" s="141"/>
      <c r="J91" s="129">
        <f t="shared" si="21"/>
        <v>0</v>
      </c>
      <c r="K91" s="142"/>
      <c r="L91" s="129">
        <f t="shared" si="22"/>
        <v>0</v>
      </c>
      <c r="M91" s="143">
        <f t="shared" si="23"/>
        <v>0</v>
      </c>
      <c r="N91" s="158">
        <f t="shared" si="19"/>
        <v>0</v>
      </c>
      <c r="O91" s="159">
        <f t="shared" si="20"/>
        <v>0</v>
      </c>
    </row>
    <row r="92" spans="1:15" s="155" customFormat="1" ht="39.950000000000003" customHeight="1">
      <c r="A92" s="109"/>
      <c r="B92" s="110"/>
      <c r="C92" s="111"/>
      <c r="D92" s="111"/>
      <c r="E92" s="112"/>
      <c r="F92" s="126"/>
      <c r="G92" s="123"/>
      <c r="H92" s="140">
        <f t="shared" si="18"/>
        <v>0</v>
      </c>
      <c r="I92" s="141"/>
      <c r="J92" s="129">
        <f t="shared" si="21"/>
        <v>0</v>
      </c>
      <c r="K92" s="142"/>
      <c r="L92" s="129">
        <f t="shared" si="22"/>
        <v>0</v>
      </c>
      <c r="M92" s="143">
        <f t="shared" si="23"/>
        <v>0</v>
      </c>
      <c r="N92" s="158">
        <f t="shared" si="19"/>
        <v>0</v>
      </c>
      <c r="O92" s="159">
        <f t="shared" si="20"/>
        <v>0</v>
      </c>
    </row>
    <row r="93" spans="1:15" s="155" customFormat="1" ht="39.950000000000003" customHeight="1">
      <c r="A93" s="109"/>
      <c r="B93" s="110"/>
      <c r="C93" s="111"/>
      <c r="D93" s="111"/>
      <c r="E93" s="112"/>
      <c r="F93" s="126"/>
      <c r="G93" s="123"/>
      <c r="H93" s="140">
        <f t="shared" si="18"/>
        <v>0</v>
      </c>
      <c r="I93" s="141"/>
      <c r="J93" s="129">
        <f t="shared" si="21"/>
        <v>0</v>
      </c>
      <c r="K93" s="142"/>
      <c r="L93" s="129">
        <f t="shared" si="22"/>
        <v>0</v>
      </c>
      <c r="M93" s="143">
        <f t="shared" si="23"/>
        <v>0</v>
      </c>
      <c r="N93" s="158">
        <f t="shared" si="19"/>
        <v>0</v>
      </c>
      <c r="O93" s="159">
        <f t="shared" si="20"/>
        <v>0</v>
      </c>
    </row>
    <row r="94" spans="1:15" s="155" customFormat="1" ht="39.950000000000003" customHeight="1">
      <c r="A94" s="109"/>
      <c r="B94" s="110"/>
      <c r="C94" s="111"/>
      <c r="D94" s="111"/>
      <c r="E94" s="112"/>
      <c r="F94" s="126"/>
      <c r="G94" s="123"/>
      <c r="H94" s="140">
        <f t="shared" si="18"/>
        <v>0</v>
      </c>
      <c r="I94" s="141"/>
      <c r="J94" s="129">
        <f t="shared" si="21"/>
        <v>0</v>
      </c>
      <c r="K94" s="142"/>
      <c r="L94" s="129">
        <f t="shared" si="22"/>
        <v>0</v>
      </c>
      <c r="M94" s="143">
        <f t="shared" si="23"/>
        <v>0</v>
      </c>
      <c r="N94" s="158">
        <f t="shared" si="19"/>
        <v>0</v>
      </c>
      <c r="O94" s="159">
        <f t="shared" si="20"/>
        <v>0</v>
      </c>
    </row>
    <row r="95" spans="1:15" s="155" customFormat="1" ht="39.950000000000003" customHeight="1">
      <c r="A95" s="109"/>
      <c r="B95" s="110"/>
      <c r="C95" s="111"/>
      <c r="D95" s="111"/>
      <c r="E95" s="112"/>
      <c r="F95" s="126"/>
      <c r="G95" s="123"/>
      <c r="H95" s="140">
        <f t="shared" si="18"/>
        <v>0</v>
      </c>
      <c r="I95" s="141"/>
      <c r="J95" s="129">
        <f t="shared" si="21"/>
        <v>0</v>
      </c>
      <c r="K95" s="142"/>
      <c r="L95" s="129">
        <f t="shared" si="22"/>
        <v>0</v>
      </c>
      <c r="M95" s="143">
        <f t="shared" si="23"/>
        <v>0</v>
      </c>
      <c r="N95" s="158">
        <f t="shared" si="19"/>
        <v>0</v>
      </c>
      <c r="O95" s="159">
        <f t="shared" si="20"/>
        <v>0</v>
      </c>
    </row>
    <row r="96" spans="1:15" s="155" customFormat="1" ht="39.950000000000003" customHeight="1">
      <c r="A96" s="109"/>
      <c r="B96" s="110"/>
      <c r="C96" s="111"/>
      <c r="D96" s="111"/>
      <c r="E96" s="112"/>
      <c r="F96" s="126"/>
      <c r="G96" s="123"/>
      <c r="H96" s="140">
        <f t="shared" si="18"/>
        <v>0</v>
      </c>
      <c r="I96" s="141"/>
      <c r="J96" s="129">
        <f t="shared" si="21"/>
        <v>0</v>
      </c>
      <c r="K96" s="142"/>
      <c r="L96" s="129">
        <f t="shared" si="22"/>
        <v>0</v>
      </c>
      <c r="M96" s="143">
        <f t="shared" si="23"/>
        <v>0</v>
      </c>
      <c r="N96" s="158">
        <f t="shared" si="19"/>
        <v>0</v>
      </c>
      <c r="O96" s="159">
        <f t="shared" si="20"/>
        <v>0</v>
      </c>
    </row>
    <row r="97" spans="1:15" s="155" customFormat="1" ht="39.950000000000003" customHeight="1">
      <c r="A97" s="109"/>
      <c r="B97" s="110"/>
      <c r="C97" s="111"/>
      <c r="D97" s="111"/>
      <c r="E97" s="112"/>
      <c r="F97" s="126"/>
      <c r="G97" s="123"/>
      <c r="H97" s="140">
        <f t="shared" si="18"/>
        <v>0</v>
      </c>
      <c r="I97" s="141"/>
      <c r="J97" s="129">
        <f t="shared" si="21"/>
        <v>0</v>
      </c>
      <c r="K97" s="142"/>
      <c r="L97" s="129">
        <f t="shared" si="22"/>
        <v>0</v>
      </c>
      <c r="M97" s="143">
        <f t="shared" si="23"/>
        <v>0</v>
      </c>
      <c r="N97" s="158">
        <f t="shared" si="19"/>
        <v>0</v>
      </c>
      <c r="O97" s="159">
        <f t="shared" si="20"/>
        <v>0</v>
      </c>
    </row>
    <row r="98" spans="1:15" s="155" customFormat="1" ht="39.950000000000003" customHeight="1">
      <c r="A98" s="109"/>
      <c r="B98" s="110"/>
      <c r="C98" s="111"/>
      <c r="D98" s="111"/>
      <c r="E98" s="112"/>
      <c r="F98" s="126"/>
      <c r="G98" s="123"/>
      <c r="H98" s="140">
        <f t="shared" si="18"/>
        <v>0</v>
      </c>
      <c r="I98" s="141"/>
      <c r="J98" s="129">
        <f t="shared" si="21"/>
        <v>0</v>
      </c>
      <c r="K98" s="142"/>
      <c r="L98" s="129">
        <f t="shared" si="22"/>
        <v>0</v>
      </c>
      <c r="M98" s="143">
        <f t="shared" si="23"/>
        <v>0</v>
      </c>
      <c r="N98" s="158">
        <f t="shared" si="19"/>
        <v>0</v>
      </c>
      <c r="O98" s="159">
        <f t="shared" si="20"/>
        <v>0</v>
      </c>
    </row>
    <row r="99" spans="1:15" s="155" customFormat="1" ht="39.950000000000003" customHeight="1">
      <c r="A99" s="109"/>
      <c r="B99" s="110"/>
      <c r="C99" s="111"/>
      <c r="D99" s="111"/>
      <c r="E99" s="112"/>
      <c r="F99" s="126"/>
      <c r="G99" s="123"/>
      <c r="H99" s="140">
        <f t="shared" si="18"/>
        <v>0</v>
      </c>
      <c r="I99" s="141"/>
      <c r="J99" s="129">
        <f t="shared" si="21"/>
        <v>0</v>
      </c>
      <c r="K99" s="142"/>
      <c r="L99" s="129">
        <f t="shared" si="22"/>
        <v>0</v>
      </c>
      <c r="M99" s="143">
        <f t="shared" si="23"/>
        <v>0</v>
      </c>
      <c r="N99" s="158">
        <f t="shared" si="19"/>
        <v>0</v>
      </c>
      <c r="O99" s="159">
        <f t="shared" si="20"/>
        <v>0</v>
      </c>
    </row>
    <row r="100" spans="1:15" s="155" customFormat="1" ht="39.950000000000003" customHeight="1">
      <c r="A100" s="109"/>
      <c r="B100" s="110"/>
      <c r="C100" s="111"/>
      <c r="D100" s="111"/>
      <c r="E100" s="112"/>
      <c r="F100" s="126"/>
      <c r="G100" s="123"/>
      <c r="H100" s="140">
        <f t="shared" si="18"/>
        <v>0</v>
      </c>
      <c r="I100" s="141"/>
      <c r="J100" s="129">
        <f t="shared" si="21"/>
        <v>0</v>
      </c>
      <c r="K100" s="142"/>
      <c r="L100" s="129">
        <f t="shared" si="22"/>
        <v>0</v>
      </c>
      <c r="M100" s="143">
        <f t="shared" si="23"/>
        <v>0</v>
      </c>
      <c r="N100" s="158">
        <f t="shared" si="19"/>
        <v>0</v>
      </c>
      <c r="O100" s="159">
        <f t="shared" si="20"/>
        <v>0</v>
      </c>
    </row>
    <row r="101" spans="1:15" s="155" customFormat="1" ht="39.950000000000003" customHeight="1" thickBot="1">
      <c r="A101" s="109"/>
      <c r="B101" s="110"/>
      <c r="C101" s="111"/>
      <c r="D101" s="111"/>
      <c r="E101" s="112"/>
      <c r="F101" s="127"/>
      <c r="G101" s="124"/>
      <c r="H101" s="130">
        <f t="shared" si="18"/>
        <v>0</v>
      </c>
      <c r="I101" s="131"/>
      <c r="J101" s="132">
        <f t="shared" si="21"/>
        <v>0</v>
      </c>
      <c r="K101" s="133"/>
      <c r="L101" s="132">
        <f t="shared" si="22"/>
        <v>0</v>
      </c>
      <c r="M101" s="134">
        <f t="shared" si="23"/>
        <v>0</v>
      </c>
      <c r="N101" s="160">
        <f t="shared" si="19"/>
        <v>0</v>
      </c>
      <c r="O101" s="161">
        <f t="shared" si="20"/>
        <v>0</v>
      </c>
    </row>
    <row r="102" spans="1:15" s="155" customFormat="1" ht="39.950000000000003" customHeight="1" thickTop="1" thickBot="1">
      <c r="A102" s="325">
        <f>A76+1</f>
        <v>4</v>
      </c>
      <c r="B102" s="326"/>
      <c r="C102" s="326"/>
      <c r="D102" s="326"/>
      <c r="E102" s="326"/>
      <c r="F102" s="326"/>
      <c r="G102" s="327"/>
      <c r="H102" s="166">
        <f>SUBTOTAL(9,H82:H101)</f>
        <v>0</v>
      </c>
      <c r="I102" s="167"/>
      <c r="J102" s="168">
        <f>SUBTOTAL(9,J82:J101)</f>
        <v>0</v>
      </c>
      <c r="K102" s="167"/>
      <c r="L102" s="168">
        <f>SUBTOTAL(9,L82:L101)</f>
        <v>0</v>
      </c>
      <c r="M102" s="167"/>
      <c r="N102" s="168">
        <f>SUM(N82:N101)</f>
        <v>0</v>
      </c>
      <c r="O102" s="169">
        <f>SUM(O82:O101)</f>
        <v>0</v>
      </c>
    </row>
    <row r="103" spans="1:1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</row>
    <row r="104" spans="1:1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</row>
    <row r="105" spans="1:1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</row>
    <row r="106" spans="1:1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</row>
    <row r="107" spans="1:15" ht="15" thickBo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</row>
    <row r="108" spans="1:15" s="155" customFormat="1" ht="39.950000000000003" customHeight="1">
      <c r="A108" s="106"/>
      <c r="B108" s="107"/>
      <c r="C108" s="107"/>
      <c r="D108" s="107"/>
      <c r="E108" s="108"/>
      <c r="F108" s="125"/>
      <c r="G108" s="122"/>
      <c r="H108" s="136">
        <f t="shared" ref="H108:H127" si="24">ROUNDDOWN(F108*G108,0)</f>
        <v>0</v>
      </c>
      <c r="I108" s="137"/>
      <c r="J108" s="128">
        <f>ROUNDDOWN(G108*I108,0)</f>
        <v>0</v>
      </c>
      <c r="K108" s="138"/>
      <c r="L108" s="128">
        <f>ROUNDDOWN(G108*K108,0)</f>
        <v>0</v>
      </c>
      <c r="M108" s="139">
        <f>I108+K108</f>
        <v>0</v>
      </c>
      <c r="N108" s="156">
        <f t="shared" ref="N108:N127" si="25">SUM(J108)+L108</f>
        <v>0</v>
      </c>
      <c r="O108" s="157">
        <f t="shared" ref="O108:O127" si="26">SUM(H108)-N108</f>
        <v>0</v>
      </c>
    </row>
    <row r="109" spans="1:15" s="155" customFormat="1" ht="39.950000000000003" customHeight="1">
      <c r="A109" s="109"/>
      <c r="B109" s="110"/>
      <c r="C109" s="111"/>
      <c r="D109" s="111"/>
      <c r="E109" s="112"/>
      <c r="F109" s="126"/>
      <c r="G109" s="123"/>
      <c r="H109" s="140">
        <f t="shared" si="24"/>
        <v>0</v>
      </c>
      <c r="I109" s="141"/>
      <c r="J109" s="129">
        <f t="shared" ref="J109:J127" si="27">ROUNDDOWN(G109*I109,0)</f>
        <v>0</v>
      </c>
      <c r="K109" s="142"/>
      <c r="L109" s="129">
        <f t="shared" ref="L109:L127" si="28">ROUNDDOWN(G109*K109,0)</f>
        <v>0</v>
      </c>
      <c r="M109" s="143">
        <f t="shared" ref="M109:M127" si="29">I109+K109</f>
        <v>0</v>
      </c>
      <c r="N109" s="158">
        <f t="shared" si="25"/>
        <v>0</v>
      </c>
      <c r="O109" s="159">
        <f t="shared" si="26"/>
        <v>0</v>
      </c>
    </row>
    <row r="110" spans="1:15" s="155" customFormat="1" ht="39.950000000000003" customHeight="1">
      <c r="A110" s="109"/>
      <c r="B110" s="110"/>
      <c r="C110" s="111"/>
      <c r="D110" s="111"/>
      <c r="E110" s="112"/>
      <c r="F110" s="126"/>
      <c r="G110" s="123"/>
      <c r="H110" s="140">
        <f t="shared" si="24"/>
        <v>0</v>
      </c>
      <c r="I110" s="141"/>
      <c r="J110" s="129">
        <f t="shared" si="27"/>
        <v>0</v>
      </c>
      <c r="K110" s="142"/>
      <c r="L110" s="129">
        <f t="shared" si="28"/>
        <v>0</v>
      </c>
      <c r="M110" s="143">
        <f t="shared" si="29"/>
        <v>0</v>
      </c>
      <c r="N110" s="158">
        <f t="shared" si="25"/>
        <v>0</v>
      </c>
      <c r="O110" s="159">
        <f t="shared" si="26"/>
        <v>0</v>
      </c>
    </row>
    <row r="111" spans="1:15" s="155" customFormat="1" ht="39.950000000000003" customHeight="1">
      <c r="A111" s="109"/>
      <c r="B111" s="110"/>
      <c r="C111" s="111"/>
      <c r="D111" s="111"/>
      <c r="E111" s="112"/>
      <c r="F111" s="126"/>
      <c r="G111" s="123"/>
      <c r="H111" s="140">
        <f t="shared" si="24"/>
        <v>0</v>
      </c>
      <c r="I111" s="141"/>
      <c r="J111" s="129">
        <f t="shared" si="27"/>
        <v>0</v>
      </c>
      <c r="K111" s="142"/>
      <c r="L111" s="129">
        <f t="shared" si="28"/>
        <v>0</v>
      </c>
      <c r="M111" s="143">
        <f t="shared" si="29"/>
        <v>0</v>
      </c>
      <c r="N111" s="158">
        <f t="shared" si="25"/>
        <v>0</v>
      </c>
      <c r="O111" s="159">
        <f t="shared" si="26"/>
        <v>0</v>
      </c>
    </row>
    <row r="112" spans="1:15" s="155" customFormat="1" ht="39.950000000000003" customHeight="1">
      <c r="A112" s="109"/>
      <c r="B112" s="110"/>
      <c r="C112" s="111"/>
      <c r="D112" s="111"/>
      <c r="E112" s="112"/>
      <c r="F112" s="126"/>
      <c r="G112" s="123"/>
      <c r="H112" s="140">
        <f t="shared" si="24"/>
        <v>0</v>
      </c>
      <c r="I112" s="141"/>
      <c r="J112" s="129">
        <f t="shared" si="27"/>
        <v>0</v>
      </c>
      <c r="K112" s="142"/>
      <c r="L112" s="129">
        <f t="shared" si="28"/>
        <v>0</v>
      </c>
      <c r="M112" s="143">
        <f t="shared" si="29"/>
        <v>0</v>
      </c>
      <c r="N112" s="158">
        <f t="shared" si="25"/>
        <v>0</v>
      </c>
      <c r="O112" s="159">
        <f t="shared" si="26"/>
        <v>0</v>
      </c>
    </row>
    <row r="113" spans="1:15" s="155" customFormat="1" ht="39.950000000000003" customHeight="1">
      <c r="A113" s="109"/>
      <c r="B113" s="110"/>
      <c r="C113" s="111"/>
      <c r="D113" s="111"/>
      <c r="E113" s="112"/>
      <c r="F113" s="126"/>
      <c r="G113" s="123"/>
      <c r="H113" s="140">
        <f t="shared" si="24"/>
        <v>0</v>
      </c>
      <c r="I113" s="141"/>
      <c r="J113" s="129">
        <f t="shared" si="27"/>
        <v>0</v>
      </c>
      <c r="K113" s="142"/>
      <c r="L113" s="129">
        <f t="shared" si="28"/>
        <v>0</v>
      </c>
      <c r="M113" s="143">
        <f t="shared" si="29"/>
        <v>0</v>
      </c>
      <c r="N113" s="158">
        <f t="shared" si="25"/>
        <v>0</v>
      </c>
      <c r="O113" s="159">
        <f t="shared" si="26"/>
        <v>0</v>
      </c>
    </row>
    <row r="114" spans="1:15" s="155" customFormat="1" ht="39.950000000000003" customHeight="1">
      <c r="A114" s="109"/>
      <c r="B114" s="110"/>
      <c r="C114" s="111"/>
      <c r="D114" s="111"/>
      <c r="E114" s="112"/>
      <c r="F114" s="126"/>
      <c r="G114" s="123"/>
      <c r="H114" s="140">
        <f t="shared" si="24"/>
        <v>0</v>
      </c>
      <c r="I114" s="141"/>
      <c r="J114" s="129">
        <f t="shared" si="27"/>
        <v>0</v>
      </c>
      <c r="K114" s="142"/>
      <c r="L114" s="129">
        <f t="shared" si="28"/>
        <v>0</v>
      </c>
      <c r="M114" s="143">
        <f t="shared" si="29"/>
        <v>0</v>
      </c>
      <c r="N114" s="158">
        <f t="shared" si="25"/>
        <v>0</v>
      </c>
      <c r="O114" s="159">
        <f t="shared" si="26"/>
        <v>0</v>
      </c>
    </row>
    <row r="115" spans="1:15" s="155" customFormat="1" ht="39.950000000000003" customHeight="1">
      <c r="A115" s="109"/>
      <c r="B115" s="110"/>
      <c r="C115" s="111"/>
      <c r="D115" s="111"/>
      <c r="E115" s="112"/>
      <c r="F115" s="126"/>
      <c r="G115" s="123"/>
      <c r="H115" s="140">
        <f t="shared" si="24"/>
        <v>0</v>
      </c>
      <c r="I115" s="141"/>
      <c r="J115" s="129">
        <f t="shared" si="27"/>
        <v>0</v>
      </c>
      <c r="K115" s="142"/>
      <c r="L115" s="129">
        <f t="shared" si="28"/>
        <v>0</v>
      </c>
      <c r="M115" s="143">
        <f t="shared" si="29"/>
        <v>0</v>
      </c>
      <c r="N115" s="158">
        <f t="shared" si="25"/>
        <v>0</v>
      </c>
      <c r="O115" s="159">
        <f t="shared" si="26"/>
        <v>0</v>
      </c>
    </row>
    <row r="116" spans="1:15" s="155" customFormat="1" ht="39.950000000000003" customHeight="1">
      <c r="A116" s="109"/>
      <c r="B116" s="110"/>
      <c r="C116" s="111"/>
      <c r="D116" s="111"/>
      <c r="E116" s="112"/>
      <c r="F116" s="126"/>
      <c r="G116" s="123"/>
      <c r="H116" s="140">
        <f t="shared" si="24"/>
        <v>0</v>
      </c>
      <c r="I116" s="141"/>
      <c r="J116" s="129">
        <f t="shared" si="27"/>
        <v>0</v>
      </c>
      <c r="K116" s="142"/>
      <c r="L116" s="129">
        <f t="shared" si="28"/>
        <v>0</v>
      </c>
      <c r="M116" s="143">
        <f t="shared" si="29"/>
        <v>0</v>
      </c>
      <c r="N116" s="158">
        <f t="shared" si="25"/>
        <v>0</v>
      </c>
      <c r="O116" s="159">
        <f t="shared" si="26"/>
        <v>0</v>
      </c>
    </row>
    <row r="117" spans="1:15" s="155" customFormat="1" ht="39.950000000000003" customHeight="1">
      <c r="A117" s="109"/>
      <c r="B117" s="110"/>
      <c r="C117" s="111"/>
      <c r="D117" s="111"/>
      <c r="E117" s="112"/>
      <c r="F117" s="126"/>
      <c r="G117" s="123"/>
      <c r="H117" s="140">
        <f t="shared" si="24"/>
        <v>0</v>
      </c>
      <c r="I117" s="141"/>
      <c r="J117" s="129">
        <f t="shared" si="27"/>
        <v>0</v>
      </c>
      <c r="K117" s="142"/>
      <c r="L117" s="129">
        <f t="shared" si="28"/>
        <v>0</v>
      </c>
      <c r="M117" s="143">
        <f t="shared" si="29"/>
        <v>0</v>
      </c>
      <c r="N117" s="158">
        <f t="shared" si="25"/>
        <v>0</v>
      </c>
      <c r="O117" s="159">
        <f t="shared" si="26"/>
        <v>0</v>
      </c>
    </row>
    <row r="118" spans="1:15" s="155" customFormat="1" ht="39.950000000000003" customHeight="1">
      <c r="A118" s="109"/>
      <c r="B118" s="110"/>
      <c r="C118" s="111"/>
      <c r="D118" s="111"/>
      <c r="E118" s="112"/>
      <c r="F118" s="126"/>
      <c r="G118" s="123"/>
      <c r="H118" s="140">
        <f t="shared" si="24"/>
        <v>0</v>
      </c>
      <c r="I118" s="141"/>
      <c r="J118" s="129">
        <f t="shared" si="27"/>
        <v>0</v>
      </c>
      <c r="K118" s="142"/>
      <c r="L118" s="129">
        <f t="shared" si="28"/>
        <v>0</v>
      </c>
      <c r="M118" s="143">
        <f t="shared" si="29"/>
        <v>0</v>
      </c>
      <c r="N118" s="158">
        <f t="shared" si="25"/>
        <v>0</v>
      </c>
      <c r="O118" s="159">
        <f t="shared" si="26"/>
        <v>0</v>
      </c>
    </row>
    <row r="119" spans="1:15" s="155" customFormat="1" ht="39.950000000000003" customHeight="1">
      <c r="A119" s="109"/>
      <c r="B119" s="110"/>
      <c r="C119" s="111"/>
      <c r="D119" s="111"/>
      <c r="E119" s="112"/>
      <c r="F119" s="126"/>
      <c r="G119" s="123"/>
      <c r="H119" s="140">
        <f t="shared" si="24"/>
        <v>0</v>
      </c>
      <c r="I119" s="141"/>
      <c r="J119" s="129">
        <f t="shared" si="27"/>
        <v>0</v>
      </c>
      <c r="K119" s="142"/>
      <c r="L119" s="129">
        <f t="shared" si="28"/>
        <v>0</v>
      </c>
      <c r="M119" s="143">
        <f t="shared" si="29"/>
        <v>0</v>
      </c>
      <c r="N119" s="158">
        <f t="shared" si="25"/>
        <v>0</v>
      </c>
      <c r="O119" s="159">
        <f t="shared" si="26"/>
        <v>0</v>
      </c>
    </row>
    <row r="120" spans="1:15" s="155" customFormat="1" ht="39.950000000000003" customHeight="1">
      <c r="A120" s="109"/>
      <c r="B120" s="110"/>
      <c r="C120" s="111"/>
      <c r="D120" s="111"/>
      <c r="E120" s="112"/>
      <c r="F120" s="126"/>
      <c r="G120" s="123"/>
      <c r="H120" s="140">
        <f t="shared" si="24"/>
        <v>0</v>
      </c>
      <c r="I120" s="141"/>
      <c r="J120" s="129">
        <f t="shared" si="27"/>
        <v>0</v>
      </c>
      <c r="K120" s="142"/>
      <c r="L120" s="129">
        <f t="shared" si="28"/>
        <v>0</v>
      </c>
      <c r="M120" s="143">
        <f t="shared" si="29"/>
        <v>0</v>
      </c>
      <c r="N120" s="158">
        <f t="shared" si="25"/>
        <v>0</v>
      </c>
      <c r="O120" s="159">
        <f t="shared" si="26"/>
        <v>0</v>
      </c>
    </row>
    <row r="121" spans="1:15" s="155" customFormat="1" ht="39.950000000000003" customHeight="1">
      <c r="A121" s="109"/>
      <c r="B121" s="110"/>
      <c r="C121" s="111"/>
      <c r="D121" s="111"/>
      <c r="E121" s="112"/>
      <c r="F121" s="126"/>
      <c r="G121" s="123"/>
      <c r="H121" s="140">
        <f t="shared" si="24"/>
        <v>0</v>
      </c>
      <c r="I121" s="141"/>
      <c r="J121" s="129">
        <f t="shared" si="27"/>
        <v>0</v>
      </c>
      <c r="K121" s="142"/>
      <c r="L121" s="129">
        <f t="shared" si="28"/>
        <v>0</v>
      </c>
      <c r="M121" s="143">
        <f t="shared" si="29"/>
        <v>0</v>
      </c>
      <c r="N121" s="158">
        <f t="shared" si="25"/>
        <v>0</v>
      </c>
      <c r="O121" s="159">
        <f t="shared" si="26"/>
        <v>0</v>
      </c>
    </row>
    <row r="122" spans="1:15" s="155" customFormat="1" ht="39.950000000000003" customHeight="1">
      <c r="A122" s="109"/>
      <c r="B122" s="110"/>
      <c r="C122" s="111"/>
      <c r="D122" s="111"/>
      <c r="E122" s="112"/>
      <c r="F122" s="126"/>
      <c r="G122" s="123"/>
      <c r="H122" s="140">
        <f t="shared" si="24"/>
        <v>0</v>
      </c>
      <c r="I122" s="141"/>
      <c r="J122" s="129">
        <f t="shared" si="27"/>
        <v>0</v>
      </c>
      <c r="K122" s="142"/>
      <c r="L122" s="129">
        <f t="shared" si="28"/>
        <v>0</v>
      </c>
      <c r="M122" s="143">
        <f t="shared" si="29"/>
        <v>0</v>
      </c>
      <c r="N122" s="158">
        <f t="shared" si="25"/>
        <v>0</v>
      </c>
      <c r="O122" s="159">
        <f t="shared" si="26"/>
        <v>0</v>
      </c>
    </row>
    <row r="123" spans="1:15" s="155" customFormat="1" ht="39.950000000000003" customHeight="1">
      <c r="A123" s="109"/>
      <c r="B123" s="110"/>
      <c r="C123" s="111"/>
      <c r="D123" s="111"/>
      <c r="E123" s="112"/>
      <c r="F123" s="126"/>
      <c r="G123" s="123"/>
      <c r="H123" s="140">
        <f t="shared" si="24"/>
        <v>0</v>
      </c>
      <c r="I123" s="141"/>
      <c r="J123" s="129">
        <f t="shared" si="27"/>
        <v>0</v>
      </c>
      <c r="K123" s="142"/>
      <c r="L123" s="129">
        <f t="shared" si="28"/>
        <v>0</v>
      </c>
      <c r="M123" s="143">
        <f t="shared" si="29"/>
        <v>0</v>
      </c>
      <c r="N123" s="158">
        <f t="shared" si="25"/>
        <v>0</v>
      </c>
      <c r="O123" s="159">
        <f t="shared" si="26"/>
        <v>0</v>
      </c>
    </row>
    <row r="124" spans="1:15" s="155" customFormat="1" ht="39.950000000000003" customHeight="1">
      <c r="A124" s="109"/>
      <c r="B124" s="110"/>
      <c r="C124" s="111"/>
      <c r="D124" s="111"/>
      <c r="E124" s="112"/>
      <c r="F124" s="126"/>
      <c r="G124" s="123"/>
      <c r="H124" s="140">
        <f t="shared" si="24"/>
        <v>0</v>
      </c>
      <c r="I124" s="141"/>
      <c r="J124" s="129">
        <f t="shared" si="27"/>
        <v>0</v>
      </c>
      <c r="K124" s="142"/>
      <c r="L124" s="129">
        <f t="shared" si="28"/>
        <v>0</v>
      </c>
      <c r="M124" s="143">
        <f t="shared" si="29"/>
        <v>0</v>
      </c>
      <c r="N124" s="158">
        <f t="shared" si="25"/>
        <v>0</v>
      </c>
      <c r="O124" s="159">
        <f t="shared" si="26"/>
        <v>0</v>
      </c>
    </row>
    <row r="125" spans="1:15" s="155" customFormat="1" ht="39.950000000000003" customHeight="1">
      <c r="A125" s="109"/>
      <c r="B125" s="110"/>
      <c r="C125" s="111"/>
      <c r="D125" s="111"/>
      <c r="E125" s="112"/>
      <c r="F125" s="126"/>
      <c r="G125" s="123"/>
      <c r="H125" s="140">
        <f t="shared" si="24"/>
        <v>0</v>
      </c>
      <c r="I125" s="141"/>
      <c r="J125" s="129">
        <f t="shared" si="27"/>
        <v>0</v>
      </c>
      <c r="K125" s="142"/>
      <c r="L125" s="129">
        <f t="shared" si="28"/>
        <v>0</v>
      </c>
      <c r="M125" s="143">
        <f t="shared" si="29"/>
        <v>0</v>
      </c>
      <c r="N125" s="158">
        <f t="shared" si="25"/>
        <v>0</v>
      </c>
      <c r="O125" s="159">
        <f t="shared" si="26"/>
        <v>0</v>
      </c>
    </row>
    <row r="126" spans="1:15" s="155" customFormat="1" ht="39.950000000000003" customHeight="1">
      <c r="A126" s="109"/>
      <c r="B126" s="110"/>
      <c r="C126" s="111"/>
      <c r="D126" s="111"/>
      <c r="E126" s="112"/>
      <c r="F126" s="126"/>
      <c r="G126" s="123"/>
      <c r="H126" s="140">
        <f t="shared" si="24"/>
        <v>0</v>
      </c>
      <c r="I126" s="141"/>
      <c r="J126" s="129">
        <f t="shared" si="27"/>
        <v>0</v>
      </c>
      <c r="K126" s="142"/>
      <c r="L126" s="129">
        <f t="shared" si="28"/>
        <v>0</v>
      </c>
      <c r="M126" s="143">
        <f t="shared" si="29"/>
        <v>0</v>
      </c>
      <c r="N126" s="158">
        <f t="shared" si="25"/>
        <v>0</v>
      </c>
      <c r="O126" s="159">
        <f t="shared" si="26"/>
        <v>0</v>
      </c>
    </row>
    <row r="127" spans="1:15" s="155" customFormat="1" ht="39.950000000000003" customHeight="1" thickBot="1">
      <c r="A127" s="109"/>
      <c r="B127" s="110"/>
      <c r="C127" s="111"/>
      <c r="D127" s="111"/>
      <c r="E127" s="112"/>
      <c r="F127" s="127"/>
      <c r="G127" s="124"/>
      <c r="H127" s="130">
        <f t="shared" si="24"/>
        <v>0</v>
      </c>
      <c r="I127" s="131"/>
      <c r="J127" s="132">
        <f t="shared" si="27"/>
        <v>0</v>
      </c>
      <c r="K127" s="133"/>
      <c r="L127" s="132">
        <f t="shared" si="28"/>
        <v>0</v>
      </c>
      <c r="M127" s="134">
        <f t="shared" si="29"/>
        <v>0</v>
      </c>
      <c r="N127" s="160">
        <f t="shared" si="25"/>
        <v>0</v>
      </c>
      <c r="O127" s="161">
        <f t="shared" si="26"/>
        <v>0</v>
      </c>
    </row>
    <row r="128" spans="1:15" s="155" customFormat="1" ht="39.950000000000003" customHeight="1" thickTop="1" thickBot="1">
      <c r="A128" s="325">
        <f>A102+1</f>
        <v>5</v>
      </c>
      <c r="B128" s="326"/>
      <c r="C128" s="326"/>
      <c r="D128" s="326"/>
      <c r="E128" s="326"/>
      <c r="F128" s="326"/>
      <c r="G128" s="327"/>
      <c r="H128" s="166">
        <f>SUBTOTAL(9,H108:H127)</f>
        <v>0</v>
      </c>
      <c r="I128" s="167"/>
      <c r="J128" s="168">
        <f>SUBTOTAL(9,J108:J127)</f>
        <v>0</v>
      </c>
      <c r="K128" s="167"/>
      <c r="L128" s="168">
        <f>SUBTOTAL(9,L108:L127)</f>
        <v>0</v>
      </c>
      <c r="M128" s="167"/>
      <c r="N128" s="168">
        <f>SUM(N108:N127)</f>
        <v>0</v>
      </c>
      <c r="O128" s="169">
        <f>SUM(O108:O127)</f>
        <v>0</v>
      </c>
    </row>
    <row r="129" spans="1:1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</row>
    <row r="130" spans="1:1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</row>
    <row r="131" spans="1:1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</row>
    <row r="132" spans="1:1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</row>
    <row r="133" spans="1:15" ht="15" thickBo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</row>
    <row r="134" spans="1:15" s="155" customFormat="1" ht="39.950000000000003" customHeight="1">
      <c r="A134" s="106"/>
      <c r="B134" s="107"/>
      <c r="C134" s="107"/>
      <c r="D134" s="107"/>
      <c r="E134" s="108"/>
      <c r="F134" s="125"/>
      <c r="G134" s="122"/>
      <c r="H134" s="136">
        <f t="shared" ref="H134:H153" si="30">ROUNDDOWN(F134*G134,0)</f>
        <v>0</v>
      </c>
      <c r="I134" s="137"/>
      <c r="J134" s="128">
        <f>ROUNDDOWN(G134*I134,0)</f>
        <v>0</v>
      </c>
      <c r="K134" s="138"/>
      <c r="L134" s="128">
        <f>ROUNDDOWN(G134*K134,0)</f>
        <v>0</v>
      </c>
      <c r="M134" s="139">
        <f>I134+K134</f>
        <v>0</v>
      </c>
      <c r="N134" s="156">
        <f t="shared" ref="N134:N153" si="31">SUM(J134)+L134</f>
        <v>0</v>
      </c>
      <c r="O134" s="157">
        <f t="shared" ref="O134:O153" si="32">SUM(H134)-N134</f>
        <v>0</v>
      </c>
    </row>
    <row r="135" spans="1:15" s="155" customFormat="1" ht="39.950000000000003" customHeight="1">
      <c r="A135" s="109"/>
      <c r="B135" s="110"/>
      <c r="C135" s="111"/>
      <c r="D135" s="111"/>
      <c r="E135" s="112"/>
      <c r="F135" s="126"/>
      <c r="G135" s="123"/>
      <c r="H135" s="140">
        <f t="shared" si="30"/>
        <v>0</v>
      </c>
      <c r="I135" s="141"/>
      <c r="J135" s="129">
        <f t="shared" ref="J135:J153" si="33">ROUNDDOWN(G135*I135,0)</f>
        <v>0</v>
      </c>
      <c r="K135" s="142"/>
      <c r="L135" s="129">
        <f t="shared" ref="L135:L153" si="34">ROUNDDOWN(G135*K135,0)</f>
        <v>0</v>
      </c>
      <c r="M135" s="143">
        <f t="shared" ref="M135:M153" si="35">I135+K135</f>
        <v>0</v>
      </c>
      <c r="N135" s="158">
        <f t="shared" si="31"/>
        <v>0</v>
      </c>
      <c r="O135" s="159">
        <f t="shared" si="32"/>
        <v>0</v>
      </c>
    </row>
    <row r="136" spans="1:15" s="155" customFormat="1" ht="39.950000000000003" customHeight="1">
      <c r="A136" s="109"/>
      <c r="B136" s="110"/>
      <c r="C136" s="111"/>
      <c r="D136" s="111"/>
      <c r="E136" s="112"/>
      <c r="F136" s="126"/>
      <c r="G136" s="123"/>
      <c r="H136" s="140">
        <f t="shared" si="30"/>
        <v>0</v>
      </c>
      <c r="I136" s="141"/>
      <c r="J136" s="129">
        <f t="shared" si="33"/>
        <v>0</v>
      </c>
      <c r="K136" s="142"/>
      <c r="L136" s="129">
        <f t="shared" si="34"/>
        <v>0</v>
      </c>
      <c r="M136" s="143">
        <f t="shared" si="35"/>
        <v>0</v>
      </c>
      <c r="N136" s="158">
        <f t="shared" si="31"/>
        <v>0</v>
      </c>
      <c r="O136" s="159">
        <f t="shared" si="32"/>
        <v>0</v>
      </c>
    </row>
    <row r="137" spans="1:15" s="155" customFormat="1" ht="39.950000000000003" customHeight="1">
      <c r="A137" s="109"/>
      <c r="B137" s="110"/>
      <c r="C137" s="111"/>
      <c r="D137" s="111"/>
      <c r="E137" s="112"/>
      <c r="F137" s="126"/>
      <c r="G137" s="123"/>
      <c r="H137" s="140">
        <f t="shared" si="30"/>
        <v>0</v>
      </c>
      <c r="I137" s="141"/>
      <c r="J137" s="129">
        <f t="shared" si="33"/>
        <v>0</v>
      </c>
      <c r="K137" s="142"/>
      <c r="L137" s="129">
        <f t="shared" si="34"/>
        <v>0</v>
      </c>
      <c r="M137" s="143">
        <f t="shared" si="35"/>
        <v>0</v>
      </c>
      <c r="N137" s="158">
        <f t="shared" si="31"/>
        <v>0</v>
      </c>
      <c r="O137" s="159">
        <f t="shared" si="32"/>
        <v>0</v>
      </c>
    </row>
    <row r="138" spans="1:15" s="155" customFormat="1" ht="39.950000000000003" customHeight="1">
      <c r="A138" s="109"/>
      <c r="B138" s="110"/>
      <c r="C138" s="111"/>
      <c r="D138" s="111"/>
      <c r="E138" s="112"/>
      <c r="F138" s="126"/>
      <c r="G138" s="123"/>
      <c r="H138" s="140">
        <f t="shared" si="30"/>
        <v>0</v>
      </c>
      <c r="I138" s="141"/>
      <c r="J138" s="129">
        <f t="shared" si="33"/>
        <v>0</v>
      </c>
      <c r="K138" s="142"/>
      <c r="L138" s="129">
        <f t="shared" si="34"/>
        <v>0</v>
      </c>
      <c r="M138" s="143">
        <f t="shared" si="35"/>
        <v>0</v>
      </c>
      <c r="N138" s="158">
        <f t="shared" si="31"/>
        <v>0</v>
      </c>
      <c r="O138" s="159">
        <f t="shared" si="32"/>
        <v>0</v>
      </c>
    </row>
    <row r="139" spans="1:15" s="155" customFormat="1" ht="39.950000000000003" customHeight="1">
      <c r="A139" s="109"/>
      <c r="B139" s="110"/>
      <c r="C139" s="111"/>
      <c r="D139" s="111"/>
      <c r="E139" s="112"/>
      <c r="F139" s="126"/>
      <c r="G139" s="123"/>
      <c r="H139" s="140">
        <f t="shared" si="30"/>
        <v>0</v>
      </c>
      <c r="I139" s="141"/>
      <c r="J139" s="129">
        <f t="shared" si="33"/>
        <v>0</v>
      </c>
      <c r="K139" s="142"/>
      <c r="L139" s="129">
        <f t="shared" si="34"/>
        <v>0</v>
      </c>
      <c r="M139" s="143">
        <f t="shared" si="35"/>
        <v>0</v>
      </c>
      <c r="N139" s="158">
        <f t="shared" si="31"/>
        <v>0</v>
      </c>
      <c r="O139" s="159">
        <f t="shared" si="32"/>
        <v>0</v>
      </c>
    </row>
    <row r="140" spans="1:15" s="155" customFormat="1" ht="39.950000000000003" customHeight="1">
      <c r="A140" s="109"/>
      <c r="B140" s="110"/>
      <c r="C140" s="111"/>
      <c r="D140" s="111"/>
      <c r="E140" s="112"/>
      <c r="F140" s="126"/>
      <c r="G140" s="123"/>
      <c r="H140" s="140">
        <f t="shared" si="30"/>
        <v>0</v>
      </c>
      <c r="I140" s="141"/>
      <c r="J140" s="129">
        <f t="shared" si="33"/>
        <v>0</v>
      </c>
      <c r="K140" s="142"/>
      <c r="L140" s="129">
        <f t="shared" si="34"/>
        <v>0</v>
      </c>
      <c r="M140" s="143">
        <f t="shared" si="35"/>
        <v>0</v>
      </c>
      <c r="N140" s="158">
        <f t="shared" si="31"/>
        <v>0</v>
      </c>
      <c r="O140" s="159">
        <f t="shared" si="32"/>
        <v>0</v>
      </c>
    </row>
    <row r="141" spans="1:15" s="155" customFormat="1" ht="39.950000000000003" customHeight="1">
      <c r="A141" s="109"/>
      <c r="B141" s="110"/>
      <c r="C141" s="111"/>
      <c r="D141" s="111"/>
      <c r="E141" s="112"/>
      <c r="F141" s="126"/>
      <c r="G141" s="123"/>
      <c r="H141" s="140">
        <f t="shared" si="30"/>
        <v>0</v>
      </c>
      <c r="I141" s="141"/>
      <c r="J141" s="129">
        <f t="shared" si="33"/>
        <v>0</v>
      </c>
      <c r="K141" s="142"/>
      <c r="L141" s="129">
        <f t="shared" si="34"/>
        <v>0</v>
      </c>
      <c r="M141" s="143">
        <f t="shared" si="35"/>
        <v>0</v>
      </c>
      <c r="N141" s="158">
        <f t="shared" si="31"/>
        <v>0</v>
      </c>
      <c r="O141" s="159">
        <f t="shared" si="32"/>
        <v>0</v>
      </c>
    </row>
    <row r="142" spans="1:15" s="155" customFormat="1" ht="39.950000000000003" customHeight="1">
      <c r="A142" s="109"/>
      <c r="B142" s="110"/>
      <c r="C142" s="111"/>
      <c r="D142" s="111"/>
      <c r="E142" s="112"/>
      <c r="F142" s="126"/>
      <c r="G142" s="123"/>
      <c r="H142" s="140">
        <f t="shared" si="30"/>
        <v>0</v>
      </c>
      <c r="I142" s="141"/>
      <c r="J142" s="129">
        <f t="shared" si="33"/>
        <v>0</v>
      </c>
      <c r="K142" s="142"/>
      <c r="L142" s="129">
        <f t="shared" si="34"/>
        <v>0</v>
      </c>
      <c r="M142" s="143">
        <f t="shared" si="35"/>
        <v>0</v>
      </c>
      <c r="N142" s="158">
        <f t="shared" si="31"/>
        <v>0</v>
      </c>
      <c r="O142" s="159">
        <f t="shared" si="32"/>
        <v>0</v>
      </c>
    </row>
    <row r="143" spans="1:15" s="155" customFormat="1" ht="39.950000000000003" customHeight="1">
      <c r="A143" s="109"/>
      <c r="B143" s="110"/>
      <c r="C143" s="111"/>
      <c r="D143" s="111"/>
      <c r="E143" s="112"/>
      <c r="F143" s="126"/>
      <c r="G143" s="123"/>
      <c r="H143" s="140">
        <f t="shared" si="30"/>
        <v>0</v>
      </c>
      <c r="I143" s="141"/>
      <c r="J143" s="129">
        <f t="shared" si="33"/>
        <v>0</v>
      </c>
      <c r="K143" s="142"/>
      <c r="L143" s="129">
        <f t="shared" si="34"/>
        <v>0</v>
      </c>
      <c r="M143" s="143">
        <f t="shared" si="35"/>
        <v>0</v>
      </c>
      <c r="N143" s="158">
        <f t="shared" si="31"/>
        <v>0</v>
      </c>
      <c r="O143" s="159">
        <f t="shared" si="32"/>
        <v>0</v>
      </c>
    </row>
    <row r="144" spans="1:15" s="155" customFormat="1" ht="39.950000000000003" customHeight="1">
      <c r="A144" s="109"/>
      <c r="B144" s="110"/>
      <c r="C144" s="111"/>
      <c r="D144" s="111"/>
      <c r="E144" s="112"/>
      <c r="F144" s="126"/>
      <c r="G144" s="123"/>
      <c r="H144" s="140">
        <f t="shared" si="30"/>
        <v>0</v>
      </c>
      <c r="I144" s="141"/>
      <c r="J144" s="129">
        <f t="shared" si="33"/>
        <v>0</v>
      </c>
      <c r="K144" s="142"/>
      <c r="L144" s="129">
        <f t="shared" si="34"/>
        <v>0</v>
      </c>
      <c r="M144" s="143">
        <f t="shared" si="35"/>
        <v>0</v>
      </c>
      <c r="N144" s="158">
        <f t="shared" si="31"/>
        <v>0</v>
      </c>
      <c r="O144" s="159">
        <f t="shared" si="32"/>
        <v>0</v>
      </c>
    </row>
    <row r="145" spans="1:15" s="155" customFormat="1" ht="39.950000000000003" customHeight="1">
      <c r="A145" s="109"/>
      <c r="B145" s="110"/>
      <c r="C145" s="111"/>
      <c r="D145" s="111"/>
      <c r="E145" s="112"/>
      <c r="F145" s="126"/>
      <c r="G145" s="123"/>
      <c r="H145" s="140">
        <f t="shared" si="30"/>
        <v>0</v>
      </c>
      <c r="I145" s="141"/>
      <c r="J145" s="129">
        <f t="shared" si="33"/>
        <v>0</v>
      </c>
      <c r="K145" s="142"/>
      <c r="L145" s="129">
        <f t="shared" si="34"/>
        <v>0</v>
      </c>
      <c r="M145" s="143">
        <f t="shared" si="35"/>
        <v>0</v>
      </c>
      <c r="N145" s="158">
        <f t="shared" si="31"/>
        <v>0</v>
      </c>
      <c r="O145" s="159">
        <f t="shared" si="32"/>
        <v>0</v>
      </c>
    </row>
    <row r="146" spans="1:15" s="155" customFormat="1" ht="39.950000000000003" customHeight="1">
      <c r="A146" s="109"/>
      <c r="B146" s="110"/>
      <c r="C146" s="111"/>
      <c r="D146" s="111"/>
      <c r="E146" s="112"/>
      <c r="F146" s="126"/>
      <c r="G146" s="123"/>
      <c r="H146" s="140">
        <f t="shared" si="30"/>
        <v>0</v>
      </c>
      <c r="I146" s="141"/>
      <c r="J146" s="129">
        <f t="shared" si="33"/>
        <v>0</v>
      </c>
      <c r="K146" s="142"/>
      <c r="L146" s="129">
        <f t="shared" si="34"/>
        <v>0</v>
      </c>
      <c r="M146" s="143">
        <f t="shared" si="35"/>
        <v>0</v>
      </c>
      <c r="N146" s="158">
        <f t="shared" si="31"/>
        <v>0</v>
      </c>
      <c r="O146" s="159">
        <f t="shared" si="32"/>
        <v>0</v>
      </c>
    </row>
    <row r="147" spans="1:15" s="155" customFormat="1" ht="39.950000000000003" customHeight="1">
      <c r="A147" s="109"/>
      <c r="B147" s="110"/>
      <c r="C147" s="111"/>
      <c r="D147" s="111"/>
      <c r="E147" s="112"/>
      <c r="F147" s="126"/>
      <c r="G147" s="123"/>
      <c r="H147" s="140">
        <f t="shared" si="30"/>
        <v>0</v>
      </c>
      <c r="I147" s="141"/>
      <c r="J147" s="129">
        <f t="shared" si="33"/>
        <v>0</v>
      </c>
      <c r="K147" s="142"/>
      <c r="L147" s="129">
        <f t="shared" si="34"/>
        <v>0</v>
      </c>
      <c r="M147" s="143">
        <f t="shared" si="35"/>
        <v>0</v>
      </c>
      <c r="N147" s="158">
        <f t="shared" si="31"/>
        <v>0</v>
      </c>
      <c r="O147" s="159">
        <f t="shared" si="32"/>
        <v>0</v>
      </c>
    </row>
    <row r="148" spans="1:15" s="155" customFormat="1" ht="39.950000000000003" customHeight="1">
      <c r="A148" s="109"/>
      <c r="B148" s="110"/>
      <c r="C148" s="111"/>
      <c r="D148" s="111"/>
      <c r="E148" s="112"/>
      <c r="F148" s="126"/>
      <c r="G148" s="123"/>
      <c r="H148" s="140">
        <f t="shared" si="30"/>
        <v>0</v>
      </c>
      <c r="I148" s="141"/>
      <c r="J148" s="129">
        <f t="shared" si="33"/>
        <v>0</v>
      </c>
      <c r="K148" s="142"/>
      <c r="L148" s="129">
        <f t="shared" si="34"/>
        <v>0</v>
      </c>
      <c r="M148" s="143">
        <f t="shared" si="35"/>
        <v>0</v>
      </c>
      <c r="N148" s="158">
        <f t="shared" si="31"/>
        <v>0</v>
      </c>
      <c r="O148" s="159">
        <f t="shared" si="32"/>
        <v>0</v>
      </c>
    </row>
    <row r="149" spans="1:15" s="155" customFormat="1" ht="39.950000000000003" customHeight="1">
      <c r="A149" s="109"/>
      <c r="B149" s="110"/>
      <c r="C149" s="111"/>
      <c r="D149" s="111"/>
      <c r="E149" s="112"/>
      <c r="F149" s="126"/>
      <c r="G149" s="123"/>
      <c r="H149" s="140">
        <f t="shared" si="30"/>
        <v>0</v>
      </c>
      <c r="I149" s="141"/>
      <c r="J149" s="129">
        <f t="shared" si="33"/>
        <v>0</v>
      </c>
      <c r="K149" s="142"/>
      <c r="L149" s="129">
        <f t="shared" si="34"/>
        <v>0</v>
      </c>
      <c r="M149" s="143">
        <f t="shared" si="35"/>
        <v>0</v>
      </c>
      <c r="N149" s="158">
        <f t="shared" si="31"/>
        <v>0</v>
      </c>
      <c r="O149" s="159">
        <f t="shared" si="32"/>
        <v>0</v>
      </c>
    </row>
    <row r="150" spans="1:15" s="155" customFormat="1" ht="39.950000000000003" customHeight="1">
      <c r="A150" s="109"/>
      <c r="B150" s="110"/>
      <c r="C150" s="111"/>
      <c r="D150" s="111"/>
      <c r="E150" s="112"/>
      <c r="F150" s="126"/>
      <c r="G150" s="123"/>
      <c r="H150" s="140">
        <f t="shared" si="30"/>
        <v>0</v>
      </c>
      <c r="I150" s="141"/>
      <c r="J150" s="129">
        <f t="shared" si="33"/>
        <v>0</v>
      </c>
      <c r="K150" s="142"/>
      <c r="L150" s="129">
        <f t="shared" si="34"/>
        <v>0</v>
      </c>
      <c r="M150" s="143">
        <f t="shared" si="35"/>
        <v>0</v>
      </c>
      <c r="N150" s="158">
        <f t="shared" si="31"/>
        <v>0</v>
      </c>
      <c r="O150" s="159">
        <f t="shared" si="32"/>
        <v>0</v>
      </c>
    </row>
    <row r="151" spans="1:15" s="155" customFormat="1" ht="39.950000000000003" customHeight="1">
      <c r="A151" s="109"/>
      <c r="B151" s="110"/>
      <c r="C151" s="111"/>
      <c r="D151" s="111"/>
      <c r="E151" s="112"/>
      <c r="F151" s="126"/>
      <c r="G151" s="123"/>
      <c r="H151" s="140">
        <f t="shared" si="30"/>
        <v>0</v>
      </c>
      <c r="I151" s="141"/>
      <c r="J151" s="129">
        <f t="shared" si="33"/>
        <v>0</v>
      </c>
      <c r="K151" s="142"/>
      <c r="L151" s="129">
        <f t="shared" si="34"/>
        <v>0</v>
      </c>
      <c r="M151" s="143">
        <f t="shared" si="35"/>
        <v>0</v>
      </c>
      <c r="N151" s="158">
        <f t="shared" si="31"/>
        <v>0</v>
      </c>
      <c r="O151" s="159">
        <f t="shared" si="32"/>
        <v>0</v>
      </c>
    </row>
    <row r="152" spans="1:15" s="155" customFormat="1" ht="39.950000000000003" customHeight="1">
      <c r="A152" s="109"/>
      <c r="B152" s="110"/>
      <c r="C152" s="111"/>
      <c r="D152" s="111"/>
      <c r="E152" s="112"/>
      <c r="F152" s="126"/>
      <c r="G152" s="123"/>
      <c r="H152" s="140">
        <f t="shared" si="30"/>
        <v>0</v>
      </c>
      <c r="I152" s="141"/>
      <c r="J152" s="129">
        <f t="shared" si="33"/>
        <v>0</v>
      </c>
      <c r="K152" s="142"/>
      <c r="L152" s="129">
        <f t="shared" si="34"/>
        <v>0</v>
      </c>
      <c r="M152" s="143">
        <f t="shared" si="35"/>
        <v>0</v>
      </c>
      <c r="N152" s="158">
        <f t="shared" si="31"/>
        <v>0</v>
      </c>
      <c r="O152" s="159">
        <f t="shared" si="32"/>
        <v>0</v>
      </c>
    </row>
    <row r="153" spans="1:15" s="155" customFormat="1" ht="39.950000000000003" customHeight="1" thickBot="1">
      <c r="A153" s="109"/>
      <c r="B153" s="110"/>
      <c r="C153" s="111"/>
      <c r="D153" s="111"/>
      <c r="E153" s="112"/>
      <c r="F153" s="127"/>
      <c r="G153" s="124"/>
      <c r="H153" s="130">
        <f t="shared" si="30"/>
        <v>0</v>
      </c>
      <c r="I153" s="131"/>
      <c r="J153" s="132">
        <f t="shared" si="33"/>
        <v>0</v>
      </c>
      <c r="K153" s="133"/>
      <c r="L153" s="132">
        <f t="shared" si="34"/>
        <v>0</v>
      </c>
      <c r="M153" s="134">
        <f t="shared" si="35"/>
        <v>0</v>
      </c>
      <c r="N153" s="160">
        <f t="shared" si="31"/>
        <v>0</v>
      </c>
      <c r="O153" s="161">
        <f t="shared" si="32"/>
        <v>0</v>
      </c>
    </row>
    <row r="154" spans="1:15" s="155" customFormat="1" ht="39.950000000000003" customHeight="1" thickTop="1" thickBot="1">
      <c r="A154" s="325">
        <f>A128+1</f>
        <v>6</v>
      </c>
      <c r="B154" s="326"/>
      <c r="C154" s="326"/>
      <c r="D154" s="326"/>
      <c r="E154" s="326"/>
      <c r="F154" s="326"/>
      <c r="G154" s="327"/>
      <c r="H154" s="166">
        <f>SUBTOTAL(9,H134:H153)</f>
        <v>0</v>
      </c>
      <c r="I154" s="167"/>
      <c r="J154" s="168">
        <f>SUBTOTAL(9,J134:J153)</f>
        <v>0</v>
      </c>
      <c r="K154" s="167"/>
      <c r="L154" s="168">
        <f>SUBTOTAL(9,L134:L153)</f>
        <v>0</v>
      </c>
      <c r="M154" s="167"/>
      <c r="N154" s="168">
        <f>SUM(N134:N153)</f>
        <v>0</v>
      </c>
      <c r="O154" s="169">
        <f>SUM(O134:O153)</f>
        <v>0</v>
      </c>
    </row>
    <row r="155" spans="1:1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</row>
    <row r="156" spans="1:1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</row>
    <row r="157" spans="1:15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</row>
    <row r="158" spans="1:15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</row>
    <row r="159" spans="1:15" ht="15" thickBo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</row>
    <row r="160" spans="1:15" s="155" customFormat="1" ht="39.950000000000003" customHeight="1">
      <c r="A160" s="106"/>
      <c r="B160" s="107"/>
      <c r="C160" s="107"/>
      <c r="D160" s="107"/>
      <c r="E160" s="108"/>
      <c r="F160" s="125"/>
      <c r="G160" s="122"/>
      <c r="H160" s="136">
        <f t="shared" ref="H160:H179" si="36">ROUNDDOWN(F160*G160,0)</f>
        <v>0</v>
      </c>
      <c r="I160" s="137"/>
      <c r="J160" s="128">
        <f>ROUNDDOWN(G160*I160,0)</f>
        <v>0</v>
      </c>
      <c r="K160" s="138"/>
      <c r="L160" s="128">
        <f>ROUNDDOWN(G160*K160,0)</f>
        <v>0</v>
      </c>
      <c r="M160" s="139">
        <f>I160+K160</f>
        <v>0</v>
      </c>
      <c r="N160" s="156">
        <f t="shared" ref="N160:N179" si="37">SUM(J160)+L160</f>
        <v>0</v>
      </c>
      <c r="O160" s="157">
        <f t="shared" ref="O160:O179" si="38">SUM(H160)-N160</f>
        <v>0</v>
      </c>
    </row>
    <row r="161" spans="1:15" s="155" customFormat="1" ht="39.950000000000003" customHeight="1">
      <c r="A161" s="109"/>
      <c r="B161" s="110"/>
      <c r="C161" s="111"/>
      <c r="D161" s="111"/>
      <c r="E161" s="112"/>
      <c r="F161" s="126"/>
      <c r="G161" s="123"/>
      <c r="H161" s="140">
        <f t="shared" si="36"/>
        <v>0</v>
      </c>
      <c r="I161" s="141"/>
      <c r="J161" s="129">
        <f t="shared" ref="J161:J179" si="39">ROUNDDOWN(G161*I161,0)</f>
        <v>0</v>
      </c>
      <c r="K161" s="142"/>
      <c r="L161" s="129">
        <f t="shared" ref="L161:L179" si="40">ROUNDDOWN(G161*K161,0)</f>
        <v>0</v>
      </c>
      <c r="M161" s="143">
        <f t="shared" ref="M161:M179" si="41">I161+K161</f>
        <v>0</v>
      </c>
      <c r="N161" s="158">
        <f t="shared" si="37"/>
        <v>0</v>
      </c>
      <c r="O161" s="159">
        <f t="shared" si="38"/>
        <v>0</v>
      </c>
    </row>
    <row r="162" spans="1:15" s="155" customFormat="1" ht="39.950000000000003" customHeight="1">
      <c r="A162" s="109"/>
      <c r="B162" s="110"/>
      <c r="C162" s="111"/>
      <c r="D162" s="111"/>
      <c r="E162" s="112"/>
      <c r="F162" s="126"/>
      <c r="G162" s="123"/>
      <c r="H162" s="140">
        <f t="shared" si="36"/>
        <v>0</v>
      </c>
      <c r="I162" s="141"/>
      <c r="J162" s="129">
        <f t="shared" si="39"/>
        <v>0</v>
      </c>
      <c r="K162" s="142"/>
      <c r="L162" s="129">
        <f t="shared" si="40"/>
        <v>0</v>
      </c>
      <c r="M162" s="143">
        <f t="shared" si="41"/>
        <v>0</v>
      </c>
      <c r="N162" s="158">
        <f t="shared" si="37"/>
        <v>0</v>
      </c>
      <c r="O162" s="159">
        <f t="shared" si="38"/>
        <v>0</v>
      </c>
    </row>
    <row r="163" spans="1:15" s="155" customFormat="1" ht="39.950000000000003" customHeight="1">
      <c r="A163" s="109"/>
      <c r="B163" s="110"/>
      <c r="C163" s="111"/>
      <c r="D163" s="111"/>
      <c r="E163" s="112"/>
      <c r="F163" s="126"/>
      <c r="G163" s="123"/>
      <c r="H163" s="140">
        <f t="shared" si="36"/>
        <v>0</v>
      </c>
      <c r="I163" s="141"/>
      <c r="J163" s="129">
        <f t="shared" si="39"/>
        <v>0</v>
      </c>
      <c r="K163" s="142"/>
      <c r="L163" s="129">
        <f t="shared" si="40"/>
        <v>0</v>
      </c>
      <c r="M163" s="143">
        <f t="shared" si="41"/>
        <v>0</v>
      </c>
      <c r="N163" s="158">
        <f t="shared" si="37"/>
        <v>0</v>
      </c>
      <c r="O163" s="159">
        <f t="shared" si="38"/>
        <v>0</v>
      </c>
    </row>
    <row r="164" spans="1:15" s="155" customFormat="1" ht="39.950000000000003" customHeight="1">
      <c r="A164" s="109"/>
      <c r="B164" s="110"/>
      <c r="C164" s="111"/>
      <c r="D164" s="111"/>
      <c r="E164" s="112"/>
      <c r="F164" s="126"/>
      <c r="G164" s="123"/>
      <c r="H164" s="140">
        <f t="shared" si="36"/>
        <v>0</v>
      </c>
      <c r="I164" s="141"/>
      <c r="J164" s="129">
        <f t="shared" si="39"/>
        <v>0</v>
      </c>
      <c r="K164" s="142"/>
      <c r="L164" s="129">
        <f t="shared" si="40"/>
        <v>0</v>
      </c>
      <c r="M164" s="143">
        <f t="shared" si="41"/>
        <v>0</v>
      </c>
      <c r="N164" s="158">
        <f t="shared" si="37"/>
        <v>0</v>
      </c>
      <c r="O164" s="159">
        <f t="shared" si="38"/>
        <v>0</v>
      </c>
    </row>
    <row r="165" spans="1:15" s="155" customFormat="1" ht="39.950000000000003" customHeight="1">
      <c r="A165" s="109"/>
      <c r="B165" s="110"/>
      <c r="C165" s="111"/>
      <c r="D165" s="111"/>
      <c r="E165" s="112"/>
      <c r="F165" s="126"/>
      <c r="G165" s="123"/>
      <c r="H165" s="140">
        <f t="shared" si="36"/>
        <v>0</v>
      </c>
      <c r="I165" s="141"/>
      <c r="J165" s="129">
        <f t="shared" si="39"/>
        <v>0</v>
      </c>
      <c r="K165" s="142"/>
      <c r="L165" s="129">
        <f t="shared" si="40"/>
        <v>0</v>
      </c>
      <c r="M165" s="143">
        <f t="shared" si="41"/>
        <v>0</v>
      </c>
      <c r="N165" s="158">
        <f t="shared" si="37"/>
        <v>0</v>
      </c>
      <c r="O165" s="159">
        <f t="shared" si="38"/>
        <v>0</v>
      </c>
    </row>
    <row r="166" spans="1:15" s="155" customFormat="1" ht="39.950000000000003" customHeight="1">
      <c r="A166" s="109"/>
      <c r="B166" s="110"/>
      <c r="C166" s="111"/>
      <c r="D166" s="111"/>
      <c r="E166" s="112"/>
      <c r="F166" s="126"/>
      <c r="G166" s="123"/>
      <c r="H166" s="140">
        <f t="shared" si="36"/>
        <v>0</v>
      </c>
      <c r="I166" s="141"/>
      <c r="J166" s="129">
        <f t="shared" si="39"/>
        <v>0</v>
      </c>
      <c r="K166" s="142"/>
      <c r="L166" s="129">
        <f t="shared" si="40"/>
        <v>0</v>
      </c>
      <c r="M166" s="143">
        <f t="shared" si="41"/>
        <v>0</v>
      </c>
      <c r="N166" s="158">
        <f t="shared" si="37"/>
        <v>0</v>
      </c>
      <c r="O166" s="159">
        <f t="shared" si="38"/>
        <v>0</v>
      </c>
    </row>
    <row r="167" spans="1:15" s="155" customFormat="1" ht="39.950000000000003" customHeight="1">
      <c r="A167" s="109"/>
      <c r="B167" s="110"/>
      <c r="C167" s="111"/>
      <c r="D167" s="111"/>
      <c r="E167" s="112"/>
      <c r="F167" s="126"/>
      <c r="G167" s="123"/>
      <c r="H167" s="140">
        <f t="shared" si="36"/>
        <v>0</v>
      </c>
      <c r="I167" s="141"/>
      <c r="J167" s="129">
        <f t="shared" si="39"/>
        <v>0</v>
      </c>
      <c r="K167" s="142"/>
      <c r="L167" s="129">
        <f t="shared" si="40"/>
        <v>0</v>
      </c>
      <c r="M167" s="143">
        <f t="shared" si="41"/>
        <v>0</v>
      </c>
      <c r="N167" s="158">
        <f t="shared" si="37"/>
        <v>0</v>
      </c>
      <c r="O167" s="159">
        <f t="shared" si="38"/>
        <v>0</v>
      </c>
    </row>
    <row r="168" spans="1:15" s="155" customFormat="1" ht="39.950000000000003" customHeight="1">
      <c r="A168" s="109"/>
      <c r="B168" s="110"/>
      <c r="C168" s="111"/>
      <c r="D168" s="111"/>
      <c r="E168" s="112"/>
      <c r="F168" s="126"/>
      <c r="G168" s="123"/>
      <c r="H168" s="140">
        <f t="shared" si="36"/>
        <v>0</v>
      </c>
      <c r="I168" s="141"/>
      <c r="J168" s="129">
        <f t="shared" si="39"/>
        <v>0</v>
      </c>
      <c r="K168" s="142"/>
      <c r="L168" s="129">
        <f t="shared" si="40"/>
        <v>0</v>
      </c>
      <c r="M168" s="143">
        <f t="shared" si="41"/>
        <v>0</v>
      </c>
      <c r="N168" s="158">
        <f t="shared" si="37"/>
        <v>0</v>
      </c>
      <c r="O168" s="159">
        <f t="shared" si="38"/>
        <v>0</v>
      </c>
    </row>
    <row r="169" spans="1:15" s="155" customFormat="1" ht="39.950000000000003" customHeight="1">
      <c r="A169" s="109"/>
      <c r="B169" s="110"/>
      <c r="C169" s="111"/>
      <c r="D169" s="111"/>
      <c r="E169" s="112"/>
      <c r="F169" s="126"/>
      <c r="G169" s="123"/>
      <c r="H169" s="140">
        <f t="shared" si="36"/>
        <v>0</v>
      </c>
      <c r="I169" s="141"/>
      <c r="J169" s="129">
        <f t="shared" si="39"/>
        <v>0</v>
      </c>
      <c r="K169" s="142"/>
      <c r="L169" s="129">
        <f t="shared" si="40"/>
        <v>0</v>
      </c>
      <c r="M169" s="143">
        <f t="shared" si="41"/>
        <v>0</v>
      </c>
      <c r="N169" s="158">
        <f t="shared" si="37"/>
        <v>0</v>
      </c>
      <c r="O169" s="159">
        <f t="shared" si="38"/>
        <v>0</v>
      </c>
    </row>
    <row r="170" spans="1:15" s="155" customFormat="1" ht="39.950000000000003" customHeight="1">
      <c r="A170" s="109"/>
      <c r="B170" s="110"/>
      <c r="C170" s="111"/>
      <c r="D170" s="111"/>
      <c r="E170" s="112"/>
      <c r="F170" s="126"/>
      <c r="G170" s="123"/>
      <c r="H170" s="140">
        <f t="shared" si="36"/>
        <v>0</v>
      </c>
      <c r="I170" s="141"/>
      <c r="J170" s="129">
        <f t="shared" si="39"/>
        <v>0</v>
      </c>
      <c r="K170" s="142"/>
      <c r="L170" s="129">
        <f t="shared" si="40"/>
        <v>0</v>
      </c>
      <c r="M170" s="143">
        <f t="shared" si="41"/>
        <v>0</v>
      </c>
      <c r="N170" s="158">
        <f t="shared" si="37"/>
        <v>0</v>
      </c>
      <c r="O170" s="159">
        <f t="shared" si="38"/>
        <v>0</v>
      </c>
    </row>
    <row r="171" spans="1:15" s="155" customFormat="1" ht="39.950000000000003" customHeight="1">
      <c r="A171" s="109"/>
      <c r="B171" s="110"/>
      <c r="C171" s="111"/>
      <c r="D171" s="111"/>
      <c r="E171" s="112"/>
      <c r="F171" s="126"/>
      <c r="G171" s="123"/>
      <c r="H171" s="140">
        <f t="shared" si="36"/>
        <v>0</v>
      </c>
      <c r="I171" s="141"/>
      <c r="J171" s="129">
        <f t="shared" si="39"/>
        <v>0</v>
      </c>
      <c r="K171" s="142"/>
      <c r="L171" s="129">
        <f t="shared" si="40"/>
        <v>0</v>
      </c>
      <c r="M171" s="143">
        <f t="shared" si="41"/>
        <v>0</v>
      </c>
      <c r="N171" s="158">
        <f t="shared" si="37"/>
        <v>0</v>
      </c>
      <c r="O171" s="159">
        <f t="shared" si="38"/>
        <v>0</v>
      </c>
    </row>
    <row r="172" spans="1:15" s="155" customFormat="1" ht="39.950000000000003" customHeight="1">
      <c r="A172" s="109"/>
      <c r="B172" s="110"/>
      <c r="C172" s="111"/>
      <c r="D172" s="111"/>
      <c r="E172" s="112"/>
      <c r="F172" s="126"/>
      <c r="G172" s="123"/>
      <c r="H172" s="140">
        <f t="shared" si="36"/>
        <v>0</v>
      </c>
      <c r="I172" s="141"/>
      <c r="J172" s="129">
        <f t="shared" si="39"/>
        <v>0</v>
      </c>
      <c r="K172" s="142"/>
      <c r="L172" s="129">
        <f t="shared" si="40"/>
        <v>0</v>
      </c>
      <c r="M172" s="143">
        <f t="shared" si="41"/>
        <v>0</v>
      </c>
      <c r="N172" s="158">
        <f t="shared" si="37"/>
        <v>0</v>
      </c>
      <c r="O172" s="159">
        <f t="shared" si="38"/>
        <v>0</v>
      </c>
    </row>
    <row r="173" spans="1:15" s="155" customFormat="1" ht="39.950000000000003" customHeight="1">
      <c r="A173" s="109"/>
      <c r="B173" s="110"/>
      <c r="C173" s="111"/>
      <c r="D173" s="111"/>
      <c r="E173" s="112"/>
      <c r="F173" s="126"/>
      <c r="G173" s="123"/>
      <c r="H173" s="140">
        <f t="shared" si="36"/>
        <v>0</v>
      </c>
      <c r="I173" s="141"/>
      <c r="J173" s="129">
        <f t="shared" si="39"/>
        <v>0</v>
      </c>
      <c r="K173" s="142"/>
      <c r="L173" s="129">
        <f t="shared" si="40"/>
        <v>0</v>
      </c>
      <c r="M173" s="143">
        <f t="shared" si="41"/>
        <v>0</v>
      </c>
      <c r="N173" s="158">
        <f t="shared" si="37"/>
        <v>0</v>
      </c>
      <c r="O173" s="159">
        <f t="shared" si="38"/>
        <v>0</v>
      </c>
    </row>
    <row r="174" spans="1:15" s="155" customFormat="1" ht="39.950000000000003" customHeight="1">
      <c r="A174" s="109"/>
      <c r="B174" s="110"/>
      <c r="C174" s="111"/>
      <c r="D174" s="111"/>
      <c r="E174" s="112"/>
      <c r="F174" s="126"/>
      <c r="G174" s="123"/>
      <c r="H174" s="140">
        <f t="shared" si="36"/>
        <v>0</v>
      </c>
      <c r="I174" s="141"/>
      <c r="J174" s="129">
        <f t="shared" si="39"/>
        <v>0</v>
      </c>
      <c r="K174" s="142"/>
      <c r="L174" s="129">
        <f t="shared" si="40"/>
        <v>0</v>
      </c>
      <c r="M174" s="143">
        <f t="shared" si="41"/>
        <v>0</v>
      </c>
      <c r="N174" s="158">
        <f t="shared" si="37"/>
        <v>0</v>
      </c>
      <c r="O174" s="159">
        <f t="shared" si="38"/>
        <v>0</v>
      </c>
    </row>
    <row r="175" spans="1:15" s="155" customFormat="1" ht="39.950000000000003" customHeight="1">
      <c r="A175" s="109"/>
      <c r="B175" s="110"/>
      <c r="C175" s="111"/>
      <c r="D175" s="111"/>
      <c r="E175" s="112"/>
      <c r="F175" s="126"/>
      <c r="G175" s="123"/>
      <c r="H175" s="140">
        <f t="shared" si="36"/>
        <v>0</v>
      </c>
      <c r="I175" s="141"/>
      <c r="J175" s="129">
        <f t="shared" si="39"/>
        <v>0</v>
      </c>
      <c r="K175" s="142"/>
      <c r="L175" s="129">
        <f t="shared" si="40"/>
        <v>0</v>
      </c>
      <c r="M175" s="143">
        <f t="shared" si="41"/>
        <v>0</v>
      </c>
      <c r="N175" s="158">
        <f t="shared" si="37"/>
        <v>0</v>
      </c>
      <c r="O175" s="159">
        <f t="shared" si="38"/>
        <v>0</v>
      </c>
    </row>
    <row r="176" spans="1:15" s="155" customFormat="1" ht="39.950000000000003" customHeight="1">
      <c r="A176" s="109"/>
      <c r="B176" s="110"/>
      <c r="C176" s="111"/>
      <c r="D176" s="111"/>
      <c r="E176" s="112"/>
      <c r="F176" s="126"/>
      <c r="G176" s="123"/>
      <c r="H176" s="140">
        <f t="shared" si="36"/>
        <v>0</v>
      </c>
      <c r="I176" s="141"/>
      <c r="J176" s="129">
        <f t="shared" si="39"/>
        <v>0</v>
      </c>
      <c r="K176" s="142"/>
      <c r="L176" s="129">
        <f t="shared" si="40"/>
        <v>0</v>
      </c>
      <c r="M176" s="143">
        <f t="shared" si="41"/>
        <v>0</v>
      </c>
      <c r="N176" s="158">
        <f t="shared" si="37"/>
        <v>0</v>
      </c>
      <c r="O176" s="159">
        <f t="shared" si="38"/>
        <v>0</v>
      </c>
    </row>
    <row r="177" spans="1:15" s="155" customFormat="1" ht="39.950000000000003" customHeight="1">
      <c r="A177" s="109"/>
      <c r="B177" s="110"/>
      <c r="C177" s="111"/>
      <c r="D177" s="111"/>
      <c r="E177" s="112"/>
      <c r="F177" s="126"/>
      <c r="G177" s="123"/>
      <c r="H177" s="140">
        <f t="shared" si="36"/>
        <v>0</v>
      </c>
      <c r="I177" s="141"/>
      <c r="J177" s="129">
        <f t="shared" si="39"/>
        <v>0</v>
      </c>
      <c r="K177" s="142"/>
      <c r="L177" s="129">
        <f t="shared" si="40"/>
        <v>0</v>
      </c>
      <c r="M177" s="143">
        <f t="shared" si="41"/>
        <v>0</v>
      </c>
      <c r="N177" s="158">
        <f t="shared" si="37"/>
        <v>0</v>
      </c>
      <c r="O177" s="159">
        <f t="shared" si="38"/>
        <v>0</v>
      </c>
    </row>
    <row r="178" spans="1:15" s="155" customFormat="1" ht="39.950000000000003" customHeight="1">
      <c r="A178" s="109"/>
      <c r="B178" s="110"/>
      <c r="C178" s="111"/>
      <c r="D178" s="111"/>
      <c r="E178" s="112"/>
      <c r="F178" s="126"/>
      <c r="G178" s="123"/>
      <c r="H178" s="140">
        <f t="shared" si="36"/>
        <v>0</v>
      </c>
      <c r="I178" s="141"/>
      <c r="J178" s="129">
        <f t="shared" si="39"/>
        <v>0</v>
      </c>
      <c r="K178" s="142"/>
      <c r="L178" s="129">
        <f t="shared" si="40"/>
        <v>0</v>
      </c>
      <c r="M178" s="143">
        <f t="shared" si="41"/>
        <v>0</v>
      </c>
      <c r="N178" s="158">
        <f t="shared" si="37"/>
        <v>0</v>
      </c>
      <c r="O178" s="159">
        <f t="shared" si="38"/>
        <v>0</v>
      </c>
    </row>
    <row r="179" spans="1:15" s="155" customFormat="1" ht="39.950000000000003" customHeight="1" thickBot="1">
      <c r="A179" s="109"/>
      <c r="B179" s="110"/>
      <c r="C179" s="111"/>
      <c r="D179" s="111"/>
      <c r="E179" s="112"/>
      <c r="F179" s="127"/>
      <c r="G179" s="124"/>
      <c r="H179" s="130">
        <f t="shared" si="36"/>
        <v>0</v>
      </c>
      <c r="I179" s="131"/>
      <c r="J179" s="132">
        <f t="shared" si="39"/>
        <v>0</v>
      </c>
      <c r="K179" s="133"/>
      <c r="L179" s="132">
        <f t="shared" si="40"/>
        <v>0</v>
      </c>
      <c r="M179" s="134">
        <f t="shared" si="41"/>
        <v>0</v>
      </c>
      <c r="N179" s="160">
        <f t="shared" si="37"/>
        <v>0</v>
      </c>
      <c r="O179" s="161">
        <f t="shared" si="38"/>
        <v>0</v>
      </c>
    </row>
    <row r="180" spans="1:15" s="155" customFormat="1" ht="39.950000000000003" customHeight="1" thickTop="1" thickBot="1">
      <c r="A180" s="325">
        <f>A154+1</f>
        <v>7</v>
      </c>
      <c r="B180" s="326"/>
      <c r="C180" s="326"/>
      <c r="D180" s="326"/>
      <c r="E180" s="326"/>
      <c r="F180" s="326"/>
      <c r="G180" s="327"/>
      <c r="H180" s="166">
        <f>SUBTOTAL(9,H160:H179)</f>
        <v>0</v>
      </c>
      <c r="I180" s="167"/>
      <c r="J180" s="168">
        <f>SUBTOTAL(9,J160:J179)</f>
        <v>0</v>
      </c>
      <c r="K180" s="167"/>
      <c r="L180" s="168">
        <f>SUBTOTAL(9,L160:L179)</f>
        <v>0</v>
      </c>
      <c r="M180" s="167"/>
      <c r="N180" s="168">
        <f>SUM(N160:N179)</f>
        <v>0</v>
      </c>
      <c r="O180" s="169">
        <f>SUM(O160:O179)</f>
        <v>0</v>
      </c>
    </row>
    <row r="181" spans="1:15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</row>
    <row r="182" spans="1:15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</row>
    <row r="183" spans="1:15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</row>
    <row r="184" spans="1:15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</row>
    <row r="185" spans="1:15" ht="15" thickBo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</row>
    <row r="186" spans="1:15" s="155" customFormat="1" ht="39.950000000000003" customHeight="1">
      <c r="A186" s="106"/>
      <c r="B186" s="107"/>
      <c r="C186" s="107"/>
      <c r="D186" s="107"/>
      <c r="E186" s="108"/>
      <c r="F186" s="125"/>
      <c r="G186" s="122"/>
      <c r="H186" s="136">
        <f t="shared" ref="H186:H205" si="42">ROUNDDOWN(F186*G186,0)</f>
        <v>0</v>
      </c>
      <c r="I186" s="137"/>
      <c r="J186" s="128">
        <f>ROUNDDOWN(G186*I186,0)</f>
        <v>0</v>
      </c>
      <c r="K186" s="138"/>
      <c r="L186" s="128">
        <f>ROUNDDOWN(G186*K186,0)</f>
        <v>0</v>
      </c>
      <c r="M186" s="139">
        <f>I186+K186</f>
        <v>0</v>
      </c>
      <c r="N186" s="156">
        <f t="shared" ref="N186:N205" si="43">SUM(J186)+L186</f>
        <v>0</v>
      </c>
      <c r="O186" s="157">
        <f t="shared" ref="O186:O205" si="44">SUM(H186)-N186</f>
        <v>0</v>
      </c>
    </row>
    <row r="187" spans="1:15" s="155" customFormat="1" ht="39.950000000000003" customHeight="1">
      <c r="A187" s="109"/>
      <c r="B187" s="110"/>
      <c r="C187" s="111"/>
      <c r="D187" s="111"/>
      <c r="E187" s="112"/>
      <c r="F187" s="126"/>
      <c r="G187" s="123"/>
      <c r="H187" s="140">
        <f t="shared" si="42"/>
        <v>0</v>
      </c>
      <c r="I187" s="141"/>
      <c r="J187" s="129">
        <f t="shared" ref="J187:J205" si="45">ROUNDDOWN(G187*I187,0)</f>
        <v>0</v>
      </c>
      <c r="K187" s="142"/>
      <c r="L187" s="129">
        <f t="shared" ref="L187:L205" si="46">ROUNDDOWN(G187*K187,0)</f>
        <v>0</v>
      </c>
      <c r="M187" s="143">
        <f t="shared" ref="M187:M205" si="47">I187+K187</f>
        <v>0</v>
      </c>
      <c r="N187" s="158">
        <f t="shared" si="43"/>
        <v>0</v>
      </c>
      <c r="O187" s="159">
        <f t="shared" si="44"/>
        <v>0</v>
      </c>
    </row>
    <row r="188" spans="1:15" s="155" customFormat="1" ht="39.950000000000003" customHeight="1">
      <c r="A188" s="109"/>
      <c r="B188" s="110"/>
      <c r="C188" s="111"/>
      <c r="D188" s="111"/>
      <c r="E188" s="112"/>
      <c r="F188" s="126"/>
      <c r="G188" s="123"/>
      <c r="H188" s="140">
        <f t="shared" si="42"/>
        <v>0</v>
      </c>
      <c r="I188" s="141"/>
      <c r="J188" s="129">
        <f t="shared" si="45"/>
        <v>0</v>
      </c>
      <c r="K188" s="142"/>
      <c r="L188" s="129">
        <f t="shared" si="46"/>
        <v>0</v>
      </c>
      <c r="M188" s="143">
        <f t="shared" si="47"/>
        <v>0</v>
      </c>
      <c r="N188" s="158">
        <f t="shared" si="43"/>
        <v>0</v>
      </c>
      <c r="O188" s="159">
        <f t="shared" si="44"/>
        <v>0</v>
      </c>
    </row>
    <row r="189" spans="1:15" s="155" customFormat="1" ht="39.950000000000003" customHeight="1">
      <c r="A189" s="109"/>
      <c r="B189" s="110"/>
      <c r="C189" s="111"/>
      <c r="D189" s="111"/>
      <c r="E189" s="112"/>
      <c r="F189" s="126"/>
      <c r="G189" s="123"/>
      <c r="H189" s="140">
        <f t="shared" si="42"/>
        <v>0</v>
      </c>
      <c r="I189" s="141"/>
      <c r="J189" s="129">
        <f t="shared" si="45"/>
        <v>0</v>
      </c>
      <c r="K189" s="142"/>
      <c r="L189" s="129">
        <f t="shared" si="46"/>
        <v>0</v>
      </c>
      <c r="M189" s="143">
        <f t="shared" si="47"/>
        <v>0</v>
      </c>
      <c r="N189" s="158">
        <f t="shared" si="43"/>
        <v>0</v>
      </c>
      <c r="O189" s="159">
        <f t="shared" si="44"/>
        <v>0</v>
      </c>
    </row>
    <row r="190" spans="1:15" s="155" customFormat="1" ht="39.950000000000003" customHeight="1">
      <c r="A190" s="109"/>
      <c r="B190" s="110"/>
      <c r="C190" s="111"/>
      <c r="D190" s="111"/>
      <c r="E190" s="112"/>
      <c r="F190" s="126"/>
      <c r="G190" s="123"/>
      <c r="H190" s="140">
        <f t="shared" si="42"/>
        <v>0</v>
      </c>
      <c r="I190" s="141"/>
      <c r="J190" s="129">
        <f t="shared" si="45"/>
        <v>0</v>
      </c>
      <c r="K190" s="142"/>
      <c r="L190" s="129">
        <f t="shared" si="46"/>
        <v>0</v>
      </c>
      <c r="M190" s="143">
        <f t="shared" si="47"/>
        <v>0</v>
      </c>
      <c r="N190" s="158">
        <f t="shared" si="43"/>
        <v>0</v>
      </c>
      <c r="O190" s="159">
        <f t="shared" si="44"/>
        <v>0</v>
      </c>
    </row>
    <row r="191" spans="1:15" s="155" customFormat="1" ht="39.950000000000003" customHeight="1">
      <c r="A191" s="109"/>
      <c r="B191" s="110"/>
      <c r="C191" s="111"/>
      <c r="D191" s="111"/>
      <c r="E191" s="112"/>
      <c r="F191" s="126"/>
      <c r="G191" s="123"/>
      <c r="H191" s="140">
        <f t="shared" si="42"/>
        <v>0</v>
      </c>
      <c r="I191" s="141"/>
      <c r="J191" s="129">
        <f t="shared" si="45"/>
        <v>0</v>
      </c>
      <c r="K191" s="142"/>
      <c r="L191" s="129">
        <f t="shared" si="46"/>
        <v>0</v>
      </c>
      <c r="M191" s="143">
        <f t="shared" si="47"/>
        <v>0</v>
      </c>
      <c r="N191" s="158">
        <f t="shared" si="43"/>
        <v>0</v>
      </c>
      <c r="O191" s="159">
        <f t="shared" si="44"/>
        <v>0</v>
      </c>
    </row>
    <row r="192" spans="1:15" s="155" customFormat="1" ht="39.950000000000003" customHeight="1">
      <c r="A192" s="109"/>
      <c r="B192" s="110"/>
      <c r="C192" s="111"/>
      <c r="D192" s="111"/>
      <c r="E192" s="112"/>
      <c r="F192" s="126"/>
      <c r="G192" s="123"/>
      <c r="H192" s="140">
        <f t="shared" si="42"/>
        <v>0</v>
      </c>
      <c r="I192" s="141"/>
      <c r="J192" s="129">
        <f t="shared" si="45"/>
        <v>0</v>
      </c>
      <c r="K192" s="142"/>
      <c r="L192" s="129">
        <f t="shared" si="46"/>
        <v>0</v>
      </c>
      <c r="M192" s="143">
        <f t="shared" si="47"/>
        <v>0</v>
      </c>
      <c r="N192" s="158">
        <f t="shared" si="43"/>
        <v>0</v>
      </c>
      <c r="O192" s="159">
        <f t="shared" si="44"/>
        <v>0</v>
      </c>
    </row>
    <row r="193" spans="1:15" s="155" customFormat="1" ht="39.950000000000003" customHeight="1">
      <c r="A193" s="109"/>
      <c r="B193" s="110"/>
      <c r="C193" s="111"/>
      <c r="D193" s="111"/>
      <c r="E193" s="112"/>
      <c r="F193" s="126"/>
      <c r="G193" s="123"/>
      <c r="H193" s="140">
        <f t="shared" si="42"/>
        <v>0</v>
      </c>
      <c r="I193" s="141"/>
      <c r="J193" s="129">
        <f t="shared" si="45"/>
        <v>0</v>
      </c>
      <c r="K193" s="142"/>
      <c r="L193" s="129">
        <f t="shared" si="46"/>
        <v>0</v>
      </c>
      <c r="M193" s="143">
        <f t="shared" si="47"/>
        <v>0</v>
      </c>
      <c r="N193" s="158">
        <f t="shared" si="43"/>
        <v>0</v>
      </c>
      <c r="O193" s="159">
        <f t="shared" si="44"/>
        <v>0</v>
      </c>
    </row>
    <row r="194" spans="1:15" s="155" customFormat="1" ht="39.950000000000003" customHeight="1">
      <c r="A194" s="109"/>
      <c r="B194" s="110"/>
      <c r="C194" s="111"/>
      <c r="D194" s="111"/>
      <c r="E194" s="112"/>
      <c r="F194" s="126"/>
      <c r="G194" s="123"/>
      <c r="H194" s="140">
        <f t="shared" si="42"/>
        <v>0</v>
      </c>
      <c r="I194" s="141"/>
      <c r="J194" s="129">
        <f t="shared" si="45"/>
        <v>0</v>
      </c>
      <c r="K194" s="142"/>
      <c r="L194" s="129">
        <f t="shared" si="46"/>
        <v>0</v>
      </c>
      <c r="M194" s="143">
        <f t="shared" si="47"/>
        <v>0</v>
      </c>
      <c r="N194" s="158">
        <f t="shared" si="43"/>
        <v>0</v>
      </c>
      <c r="O194" s="159">
        <f t="shared" si="44"/>
        <v>0</v>
      </c>
    </row>
    <row r="195" spans="1:15" s="155" customFormat="1" ht="39.950000000000003" customHeight="1">
      <c r="A195" s="109"/>
      <c r="B195" s="110"/>
      <c r="C195" s="111"/>
      <c r="D195" s="111"/>
      <c r="E195" s="112"/>
      <c r="F195" s="126"/>
      <c r="G195" s="123"/>
      <c r="H195" s="140">
        <f t="shared" si="42"/>
        <v>0</v>
      </c>
      <c r="I195" s="141"/>
      <c r="J195" s="129">
        <f t="shared" si="45"/>
        <v>0</v>
      </c>
      <c r="K195" s="142"/>
      <c r="L195" s="129">
        <f t="shared" si="46"/>
        <v>0</v>
      </c>
      <c r="M195" s="143">
        <f t="shared" si="47"/>
        <v>0</v>
      </c>
      <c r="N195" s="158">
        <f t="shared" si="43"/>
        <v>0</v>
      </c>
      <c r="O195" s="159">
        <f t="shared" si="44"/>
        <v>0</v>
      </c>
    </row>
    <row r="196" spans="1:15" s="155" customFormat="1" ht="39.950000000000003" customHeight="1">
      <c r="A196" s="109"/>
      <c r="B196" s="110"/>
      <c r="C196" s="111"/>
      <c r="D196" s="111"/>
      <c r="E196" s="112"/>
      <c r="F196" s="126"/>
      <c r="G196" s="123"/>
      <c r="H196" s="140">
        <f t="shared" si="42"/>
        <v>0</v>
      </c>
      <c r="I196" s="141"/>
      <c r="J196" s="129">
        <f t="shared" si="45"/>
        <v>0</v>
      </c>
      <c r="K196" s="142"/>
      <c r="L196" s="129">
        <f t="shared" si="46"/>
        <v>0</v>
      </c>
      <c r="M196" s="143">
        <f t="shared" si="47"/>
        <v>0</v>
      </c>
      <c r="N196" s="158">
        <f t="shared" si="43"/>
        <v>0</v>
      </c>
      <c r="O196" s="159">
        <f t="shared" si="44"/>
        <v>0</v>
      </c>
    </row>
    <row r="197" spans="1:15" s="155" customFormat="1" ht="39.950000000000003" customHeight="1">
      <c r="A197" s="109"/>
      <c r="B197" s="110"/>
      <c r="C197" s="111"/>
      <c r="D197" s="111"/>
      <c r="E197" s="112"/>
      <c r="F197" s="126"/>
      <c r="G197" s="123"/>
      <c r="H197" s="140">
        <f t="shared" si="42"/>
        <v>0</v>
      </c>
      <c r="I197" s="141"/>
      <c r="J197" s="129">
        <f t="shared" si="45"/>
        <v>0</v>
      </c>
      <c r="K197" s="142"/>
      <c r="L197" s="129">
        <f t="shared" si="46"/>
        <v>0</v>
      </c>
      <c r="M197" s="143">
        <f t="shared" si="47"/>
        <v>0</v>
      </c>
      <c r="N197" s="158">
        <f t="shared" si="43"/>
        <v>0</v>
      </c>
      <c r="O197" s="159">
        <f t="shared" si="44"/>
        <v>0</v>
      </c>
    </row>
    <row r="198" spans="1:15" s="155" customFormat="1" ht="39.950000000000003" customHeight="1">
      <c r="A198" s="109"/>
      <c r="B198" s="110"/>
      <c r="C198" s="111"/>
      <c r="D198" s="111"/>
      <c r="E198" s="112"/>
      <c r="F198" s="126"/>
      <c r="G198" s="123"/>
      <c r="H198" s="140">
        <f t="shared" si="42"/>
        <v>0</v>
      </c>
      <c r="I198" s="141"/>
      <c r="J198" s="129">
        <f t="shared" si="45"/>
        <v>0</v>
      </c>
      <c r="K198" s="142"/>
      <c r="L198" s="129">
        <f t="shared" si="46"/>
        <v>0</v>
      </c>
      <c r="M198" s="143">
        <f t="shared" si="47"/>
        <v>0</v>
      </c>
      <c r="N198" s="158">
        <f t="shared" si="43"/>
        <v>0</v>
      </c>
      <c r="O198" s="159">
        <f t="shared" si="44"/>
        <v>0</v>
      </c>
    </row>
    <row r="199" spans="1:15" s="155" customFormat="1" ht="39.950000000000003" customHeight="1">
      <c r="A199" s="109"/>
      <c r="B199" s="110"/>
      <c r="C199" s="111"/>
      <c r="D199" s="111"/>
      <c r="E199" s="112"/>
      <c r="F199" s="126"/>
      <c r="G199" s="123"/>
      <c r="H199" s="140">
        <f t="shared" si="42"/>
        <v>0</v>
      </c>
      <c r="I199" s="141"/>
      <c r="J199" s="129">
        <f t="shared" si="45"/>
        <v>0</v>
      </c>
      <c r="K199" s="142"/>
      <c r="L199" s="129">
        <f t="shared" si="46"/>
        <v>0</v>
      </c>
      <c r="M199" s="143">
        <f t="shared" si="47"/>
        <v>0</v>
      </c>
      <c r="N199" s="158">
        <f t="shared" si="43"/>
        <v>0</v>
      </c>
      <c r="O199" s="159">
        <f t="shared" si="44"/>
        <v>0</v>
      </c>
    </row>
    <row r="200" spans="1:15" s="155" customFormat="1" ht="39.950000000000003" customHeight="1">
      <c r="A200" s="109"/>
      <c r="B200" s="110"/>
      <c r="C200" s="111"/>
      <c r="D200" s="111"/>
      <c r="E200" s="112"/>
      <c r="F200" s="126"/>
      <c r="G200" s="123"/>
      <c r="H200" s="140">
        <f t="shared" si="42"/>
        <v>0</v>
      </c>
      <c r="I200" s="141"/>
      <c r="J200" s="129">
        <f t="shared" si="45"/>
        <v>0</v>
      </c>
      <c r="K200" s="142"/>
      <c r="L200" s="129">
        <f t="shared" si="46"/>
        <v>0</v>
      </c>
      <c r="M200" s="143">
        <f t="shared" si="47"/>
        <v>0</v>
      </c>
      <c r="N200" s="158">
        <f t="shared" si="43"/>
        <v>0</v>
      </c>
      <c r="O200" s="159">
        <f t="shared" si="44"/>
        <v>0</v>
      </c>
    </row>
    <row r="201" spans="1:15" s="155" customFormat="1" ht="39.950000000000003" customHeight="1">
      <c r="A201" s="109"/>
      <c r="B201" s="110"/>
      <c r="C201" s="111"/>
      <c r="D201" s="111"/>
      <c r="E201" s="112"/>
      <c r="F201" s="126"/>
      <c r="G201" s="123"/>
      <c r="H201" s="140">
        <f t="shared" si="42"/>
        <v>0</v>
      </c>
      <c r="I201" s="141"/>
      <c r="J201" s="129">
        <f t="shared" si="45"/>
        <v>0</v>
      </c>
      <c r="K201" s="142"/>
      <c r="L201" s="129">
        <f t="shared" si="46"/>
        <v>0</v>
      </c>
      <c r="M201" s="143">
        <f t="shared" si="47"/>
        <v>0</v>
      </c>
      <c r="N201" s="158">
        <f t="shared" si="43"/>
        <v>0</v>
      </c>
      <c r="O201" s="159">
        <f t="shared" si="44"/>
        <v>0</v>
      </c>
    </row>
    <row r="202" spans="1:15" s="155" customFormat="1" ht="39.950000000000003" customHeight="1">
      <c r="A202" s="109"/>
      <c r="B202" s="110"/>
      <c r="C202" s="111"/>
      <c r="D202" s="111"/>
      <c r="E202" s="112"/>
      <c r="F202" s="126"/>
      <c r="G202" s="123"/>
      <c r="H202" s="140">
        <f t="shared" si="42"/>
        <v>0</v>
      </c>
      <c r="I202" s="141"/>
      <c r="J202" s="129">
        <f t="shared" si="45"/>
        <v>0</v>
      </c>
      <c r="K202" s="142"/>
      <c r="L202" s="129">
        <f t="shared" si="46"/>
        <v>0</v>
      </c>
      <c r="M202" s="143">
        <f t="shared" si="47"/>
        <v>0</v>
      </c>
      <c r="N202" s="158">
        <f t="shared" si="43"/>
        <v>0</v>
      </c>
      <c r="O202" s="159">
        <f t="shared" si="44"/>
        <v>0</v>
      </c>
    </row>
    <row r="203" spans="1:15" s="155" customFormat="1" ht="39.950000000000003" customHeight="1">
      <c r="A203" s="109"/>
      <c r="B203" s="110"/>
      <c r="C203" s="111"/>
      <c r="D203" s="111"/>
      <c r="E203" s="112"/>
      <c r="F203" s="126"/>
      <c r="G203" s="123"/>
      <c r="H203" s="140">
        <f t="shared" si="42"/>
        <v>0</v>
      </c>
      <c r="I203" s="141"/>
      <c r="J203" s="129">
        <f t="shared" si="45"/>
        <v>0</v>
      </c>
      <c r="K203" s="142"/>
      <c r="L203" s="129">
        <f t="shared" si="46"/>
        <v>0</v>
      </c>
      <c r="M203" s="143">
        <f t="shared" si="47"/>
        <v>0</v>
      </c>
      <c r="N203" s="158">
        <f t="shared" si="43"/>
        <v>0</v>
      </c>
      <c r="O203" s="159">
        <f t="shared" si="44"/>
        <v>0</v>
      </c>
    </row>
    <row r="204" spans="1:15" s="155" customFormat="1" ht="39.950000000000003" customHeight="1">
      <c r="A204" s="109"/>
      <c r="B204" s="110"/>
      <c r="C204" s="111"/>
      <c r="D204" s="111"/>
      <c r="E204" s="112"/>
      <c r="F204" s="126"/>
      <c r="G204" s="123"/>
      <c r="H204" s="140">
        <f t="shared" si="42"/>
        <v>0</v>
      </c>
      <c r="I204" s="141"/>
      <c r="J204" s="129">
        <f t="shared" si="45"/>
        <v>0</v>
      </c>
      <c r="K204" s="142"/>
      <c r="L204" s="129">
        <f t="shared" si="46"/>
        <v>0</v>
      </c>
      <c r="M204" s="143">
        <f t="shared" si="47"/>
        <v>0</v>
      </c>
      <c r="N204" s="158">
        <f t="shared" si="43"/>
        <v>0</v>
      </c>
      <c r="O204" s="159">
        <f t="shared" si="44"/>
        <v>0</v>
      </c>
    </row>
    <row r="205" spans="1:15" s="155" customFormat="1" ht="39.950000000000003" customHeight="1" thickBot="1">
      <c r="A205" s="109"/>
      <c r="B205" s="110"/>
      <c r="C205" s="111"/>
      <c r="D205" s="111"/>
      <c r="E205" s="112"/>
      <c r="F205" s="127"/>
      <c r="G205" s="124"/>
      <c r="H205" s="130">
        <f t="shared" si="42"/>
        <v>0</v>
      </c>
      <c r="I205" s="131"/>
      <c r="J205" s="132">
        <f t="shared" si="45"/>
        <v>0</v>
      </c>
      <c r="K205" s="133"/>
      <c r="L205" s="132">
        <f t="shared" si="46"/>
        <v>0</v>
      </c>
      <c r="M205" s="134">
        <f t="shared" si="47"/>
        <v>0</v>
      </c>
      <c r="N205" s="160">
        <f t="shared" si="43"/>
        <v>0</v>
      </c>
      <c r="O205" s="161">
        <f t="shared" si="44"/>
        <v>0</v>
      </c>
    </row>
    <row r="206" spans="1:15" s="155" customFormat="1" ht="39.950000000000003" customHeight="1" thickTop="1" thickBot="1">
      <c r="A206" s="325">
        <f>A180+1</f>
        <v>8</v>
      </c>
      <c r="B206" s="326"/>
      <c r="C206" s="326"/>
      <c r="D206" s="326"/>
      <c r="E206" s="326"/>
      <c r="F206" s="326"/>
      <c r="G206" s="327"/>
      <c r="H206" s="166">
        <f>SUBTOTAL(9,H186:H205)</f>
        <v>0</v>
      </c>
      <c r="I206" s="167"/>
      <c r="J206" s="168">
        <f>SUBTOTAL(9,J186:J205)</f>
        <v>0</v>
      </c>
      <c r="K206" s="167"/>
      <c r="L206" s="168">
        <f>SUBTOTAL(9,L186:L205)</f>
        <v>0</v>
      </c>
      <c r="M206" s="167"/>
      <c r="N206" s="168">
        <f>SUM(N186:N205)</f>
        <v>0</v>
      </c>
      <c r="O206" s="169">
        <f>SUM(O186:O205)</f>
        <v>0</v>
      </c>
    </row>
    <row r="207" spans="1:15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</row>
    <row r="208" spans="1:15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</row>
    <row r="209" spans="1:15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</row>
    <row r="210" spans="1:15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</row>
    <row r="211" spans="1:15" ht="15" thickBo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</row>
    <row r="212" spans="1:15" s="155" customFormat="1" ht="39.950000000000003" customHeight="1">
      <c r="A212" s="106"/>
      <c r="B212" s="107"/>
      <c r="C212" s="107"/>
      <c r="D212" s="107"/>
      <c r="E212" s="108"/>
      <c r="F212" s="125"/>
      <c r="G212" s="122"/>
      <c r="H212" s="136">
        <f t="shared" ref="H212:H231" si="48">ROUNDDOWN(F212*G212,0)</f>
        <v>0</v>
      </c>
      <c r="I212" s="137"/>
      <c r="J212" s="128">
        <f>ROUNDDOWN(G212*I212,0)</f>
        <v>0</v>
      </c>
      <c r="K212" s="138"/>
      <c r="L212" s="128">
        <f>ROUNDDOWN(G212*K212,0)</f>
        <v>0</v>
      </c>
      <c r="M212" s="139">
        <f>I212+K212</f>
        <v>0</v>
      </c>
      <c r="N212" s="156">
        <f t="shared" ref="N212:N231" si="49">SUM(J212)+L212</f>
        <v>0</v>
      </c>
      <c r="O212" s="157">
        <f t="shared" ref="O212:O231" si="50">SUM(H212)-N212</f>
        <v>0</v>
      </c>
    </row>
    <row r="213" spans="1:15" s="155" customFormat="1" ht="39.950000000000003" customHeight="1">
      <c r="A213" s="109"/>
      <c r="B213" s="110"/>
      <c r="C213" s="111"/>
      <c r="D213" s="111"/>
      <c r="E213" s="112"/>
      <c r="F213" s="126"/>
      <c r="G213" s="123"/>
      <c r="H213" s="140">
        <f t="shared" si="48"/>
        <v>0</v>
      </c>
      <c r="I213" s="141"/>
      <c r="J213" s="129">
        <f t="shared" ref="J213:J231" si="51">ROUNDDOWN(G213*I213,0)</f>
        <v>0</v>
      </c>
      <c r="K213" s="142"/>
      <c r="L213" s="129">
        <f t="shared" ref="L213:L231" si="52">ROUNDDOWN(G213*K213,0)</f>
        <v>0</v>
      </c>
      <c r="M213" s="143">
        <f t="shared" ref="M213:M231" si="53">I213+K213</f>
        <v>0</v>
      </c>
      <c r="N213" s="158">
        <f t="shared" si="49"/>
        <v>0</v>
      </c>
      <c r="O213" s="159">
        <f t="shared" si="50"/>
        <v>0</v>
      </c>
    </row>
    <row r="214" spans="1:15" s="155" customFormat="1" ht="39.950000000000003" customHeight="1">
      <c r="A214" s="109"/>
      <c r="B214" s="110"/>
      <c r="C214" s="111"/>
      <c r="D214" s="111"/>
      <c r="E214" s="112"/>
      <c r="F214" s="126"/>
      <c r="G214" s="123"/>
      <c r="H214" s="140">
        <f t="shared" si="48"/>
        <v>0</v>
      </c>
      <c r="I214" s="141"/>
      <c r="J214" s="129">
        <f t="shared" si="51"/>
        <v>0</v>
      </c>
      <c r="K214" s="142"/>
      <c r="L214" s="129">
        <f t="shared" si="52"/>
        <v>0</v>
      </c>
      <c r="M214" s="143">
        <f t="shared" si="53"/>
        <v>0</v>
      </c>
      <c r="N214" s="158">
        <f t="shared" si="49"/>
        <v>0</v>
      </c>
      <c r="O214" s="159">
        <f t="shared" si="50"/>
        <v>0</v>
      </c>
    </row>
    <row r="215" spans="1:15" s="155" customFormat="1" ht="39.950000000000003" customHeight="1">
      <c r="A215" s="109"/>
      <c r="B215" s="110"/>
      <c r="C215" s="111"/>
      <c r="D215" s="111"/>
      <c r="E215" s="112"/>
      <c r="F215" s="126"/>
      <c r="G215" s="123"/>
      <c r="H215" s="140">
        <f t="shared" si="48"/>
        <v>0</v>
      </c>
      <c r="I215" s="141"/>
      <c r="J215" s="129">
        <f t="shared" si="51"/>
        <v>0</v>
      </c>
      <c r="K215" s="142"/>
      <c r="L215" s="129">
        <f t="shared" si="52"/>
        <v>0</v>
      </c>
      <c r="M215" s="143">
        <f t="shared" si="53"/>
        <v>0</v>
      </c>
      <c r="N215" s="158">
        <f t="shared" si="49"/>
        <v>0</v>
      </c>
      <c r="O215" s="159">
        <f t="shared" si="50"/>
        <v>0</v>
      </c>
    </row>
    <row r="216" spans="1:15" s="155" customFormat="1" ht="39.950000000000003" customHeight="1">
      <c r="A216" s="109"/>
      <c r="B216" s="110"/>
      <c r="C216" s="111"/>
      <c r="D216" s="111"/>
      <c r="E216" s="112"/>
      <c r="F216" s="126"/>
      <c r="G216" s="123"/>
      <c r="H216" s="140">
        <f t="shared" si="48"/>
        <v>0</v>
      </c>
      <c r="I216" s="141"/>
      <c r="J216" s="129">
        <f t="shared" si="51"/>
        <v>0</v>
      </c>
      <c r="K216" s="142"/>
      <c r="L216" s="129">
        <f t="shared" si="52"/>
        <v>0</v>
      </c>
      <c r="M216" s="143">
        <f t="shared" si="53"/>
        <v>0</v>
      </c>
      <c r="N216" s="158">
        <f t="shared" si="49"/>
        <v>0</v>
      </c>
      <c r="O216" s="159">
        <f t="shared" si="50"/>
        <v>0</v>
      </c>
    </row>
    <row r="217" spans="1:15" s="155" customFormat="1" ht="39.950000000000003" customHeight="1">
      <c r="A217" s="109"/>
      <c r="B217" s="110"/>
      <c r="C217" s="111"/>
      <c r="D217" s="111"/>
      <c r="E217" s="112"/>
      <c r="F217" s="126"/>
      <c r="G217" s="123"/>
      <c r="H217" s="140">
        <f t="shared" si="48"/>
        <v>0</v>
      </c>
      <c r="I217" s="141"/>
      <c r="J217" s="129">
        <f t="shared" si="51"/>
        <v>0</v>
      </c>
      <c r="K217" s="142"/>
      <c r="L217" s="129">
        <f t="shared" si="52"/>
        <v>0</v>
      </c>
      <c r="M217" s="143">
        <f t="shared" si="53"/>
        <v>0</v>
      </c>
      <c r="N217" s="158">
        <f t="shared" si="49"/>
        <v>0</v>
      </c>
      <c r="O217" s="159">
        <f t="shared" si="50"/>
        <v>0</v>
      </c>
    </row>
    <row r="218" spans="1:15" s="155" customFormat="1" ht="39.950000000000003" customHeight="1">
      <c r="A218" s="109"/>
      <c r="B218" s="110"/>
      <c r="C218" s="111"/>
      <c r="D218" s="111"/>
      <c r="E218" s="112"/>
      <c r="F218" s="126"/>
      <c r="G218" s="123"/>
      <c r="H218" s="140">
        <f t="shared" si="48"/>
        <v>0</v>
      </c>
      <c r="I218" s="141"/>
      <c r="J218" s="129">
        <f t="shared" si="51"/>
        <v>0</v>
      </c>
      <c r="K218" s="142"/>
      <c r="L218" s="129">
        <f t="shared" si="52"/>
        <v>0</v>
      </c>
      <c r="M218" s="143">
        <f t="shared" si="53"/>
        <v>0</v>
      </c>
      <c r="N218" s="158">
        <f t="shared" si="49"/>
        <v>0</v>
      </c>
      <c r="O218" s="159">
        <f t="shared" si="50"/>
        <v>0</v>
      </c>
    </row>
    <row r="219" spans="1:15" s="155" customFormat="1" ht="39.950000000000003" customHeight="1">
      <c r="A219" s="109"/>
      <c r="B219" s="110"/>
      <c r="C219" s="111"/>
      <c r="D219" s="111"/>
      <c r="E219" s="112"/>
      <c r="F219" s="126"/>
      <c r="G219" s="123"/>
      <c r="H219" s="140">
        <f t="shared" si="48"/>
        <v>0</v>
      </c>
      <c r="I219" s="141"/>
      <c r="J219" s="129">
        <f t="shared" si="51"/>
        <v>0</v>
      </c>
      <c r="K219" s="142"/>
      <c r="L219" s="129">
        <f t="shared" si="52"/>
        <v>0</v>
      </c>
      <c r="M219" s="143">
        <f t="shared" si="53"/>
        <v>0</v>
      </c>
      <c r="N219" s="158">
        <f t="shared" si="49"/>
        <v>0</v>
      </c>
      <c r="O219" s="159">
        <f t="shared" si="50"/>
        <v>0</v>
      </c>
    </row>
    <row r="220" spans="1:15" s="155" customFormat="1" ht="39.950000000000003" customHeight="1">
      <c r="A220" s="109"/>
      <c r="B220" s="110"/>
      <c r="C220" s="111"/>
      <c r="D220" s="111"/>
      <c r="E220" s="112"/>
      <c r="F220" s="126"/>
      <c r="G220" s="123"/>
      <c r="H220" s="140">
        <f t="shared" si="48"/>
        <v>0</v>
      </c>
      <c r="I220" s="141"/>
      <c r="J220" s="129">
        <f t="shared" si="51"/>
        <v>0</v>
      </c>
      <c r="K220" s="142"/>
      <c r="L220" s="129">
        <f t="shared" si="52"/>
        <v>0</v>
      </c>
      <c r="M220" s="143">
        <f t="shared" si="53"/>
        <v>0</v>
      </c>
      <c r="N220" s="158">
        <f t="shared" si="49"/>
        <v>0</v>
      </c>
      <c r="O220" s="159">
        <f t="shared" si="50"/>
        <v>0</v>
      </c>
    </row>
    <row r="221" spans="1:15" s="155" customFormat="1" ht="39.950000000000003" customHeight="1">
      <c r="A221" s="109"/>
      <c r="B221" s="110"/>
      <c r="C221" s="111"/>
      <c r="D221" s="111"/>
      <c r="E221" s="112"/>
      <c r="F221" s="126"/>
      <c r="G221" s="123"/>
      <c r="H221" s="140">
        <f t="shared" si="48"/>
        <v>0</v>
      </c>
      <c r="I221" s="141"/>
      <c r="J221" s="129">
        <f t="shared" si="51"/>
        <v>0</v>
      </c>
      <c r="K221" s="142"/>
      <c r="L221" s="129">
        <f t="shared" si="52"/>
        <v>0</v>
      </c>
      <c r="M221" s="143">
        <f t="shared" si="53"/>
        <v>0</v>
      </c>
      <c r="N221" s="158">
        <f t="shared" si="49"/>
        <v>0</v>
      </c>
      <c r="O221" s="159">
        <f t="shared" si="50"/>
        <v>0</v>
      </c>
    </row>
    <row r="222" spans="1:15" s="155" customFormat="1" ht="39.950000000000003" customHeight="1">
      <c r="A222" s="109"/>
      <c r="B222" s="110"/>
      <c r="C222" s="111"/>
      <c r="D222" s="111"/>
      <c r="E222" s="112"/>
      <c r="F222" s="126"/>
      <c r="G222" s="123"/>
      <c r="H222" s="140">
        <f t="shared" si="48"/>
        <v>0</v>
      </c>
      <c r="I222" s="141"/>
      <c r="J222" s="129">
        <f t="shared" si="51"/>
        <v>0</v>
      </c>
      <c r="K222" s="142"/>
      <c r="L222" s="129">
        <f t="shared" si="52"/>
        <v>0</v>
      </c>
      <c r="M222" s="143">
        <f t="shared" si="53"/>
        <v>0</v>
      </c>
      <c r="N222" s="158">
        <f t="shared" si="49"/>
        <v>0</v>
      </c>
      <c r="O222" s="159">
        <f t="shared" si="50"/>
        <v>0</v>
      </c>
    </row>
    <row r="223" spans="1:15" s="155" customFormat="1" ht="39.950000000000003" customHeight="1">
      <c r="A223" s="109"/>
      <c r="B223" s="110"/>
      <c r="C223" s="111"/>
      <c r="D223" s="111"/>
      <c r="E223" s="112"/>
      <c r="F223" s="126"/>
      <c r="G223" s="123"/>
      <c r="H223" s="140">
        <f t="shared" si="48"/>
        <v>0</v>
      </c>
      <c r="I223" s="141"/>
      <c r="J223" s="129">
        <f t="shared" si="51"/>
        <v>0</v>
      </c>
      <c r="K223" s="142"/>
      <c r="L223" s="129">
        <f t="shared" si="52"/>
        <v>0</v>
      </c>
      <c r="M223" s="143">
        <f t="shared" si="53"/>
        <v>0</v>
      </c>
      <c r="N223" s="158">
        <f t="shared" si="49"/>
        <v>0</v>
      </c>
      <c r="O223" s="159">
        <f t="shared" si="50"/>
        <v>0</v>
      </c>
    </row>
    <row r="224" spans="1:15" s="155" customFormat="1" ht="39.950000000000003" customHeight="1">
      <c r="A224" s="109"/>
      <c r="B224" s="110"/>
      <c r="C224" s="111"/>
      <c r="D224" s="111"/>
      <c r="E224" s="112"/>
      <c r="F224" s="126"/>
      <c r="G224" s="123"/>
      <c r="H224" s="140">
        <f t="shared" si="48"/>
        <v>0</v>
      </c>
      <c r="I224" s="141"/>
      <c r="J224" s="129">
        <f t="shared" si="51"/>
        <v>0</v>
      </c>
      <c r="K224" s="142"/>
      <c r="L224" s="129">
        <f t="shared" si="52"/>
        <v>0</v>
      </c>
      <c r="M224" s="143">
        <f t="shared" si="53"/>
        <v>0</v>
      </c>
      <c r="N224" s="158">
        <f t="shared" si="49"/>
        <v>0</v>
      </c>
      <c r="O224" s="159">
        <f t="shared" si="50"/>
        <v>0</v>
      </c>
    </row>
    <row r="225" spans="1:15" s="155" customFormat="1" ht="39.950000000000003" customHeight="1">
      <c r="A225" s="109"/>
      <c r="B225" s="110"/>
      <c r="C225" s="111"/>
      <c r="D225" s="111"/>
      <c r="E225" s="112"/>
      <c r="F225" s="126"/>
      <c r="G225" s="123"/>
      <c r="H225" s="140">
        <f t="shared" si="48"/>
        <v>0</v>
      </c>
      <c r="I225" s="141"/>
      <c r="J225" s="129">
        <f t="shared" si="51"/>
        <v>0</v>
      </c>
      <c r="K225" s="142"/>
      <c r="L225" s="129">
        <f t="shared" si="52"/>
        <v>0</v>
      </c>
      <c r="M225" s="143">
        <f t="shared" si="53"/>
        <v>0</v>
      </c>
      <c r="N225" s="158">
        <f t="shared" si="49"/>
        <v>0</v>
      </c>
      <c r="O225" s="159">
        <f t="shared" si="50"/>
        <v>0</v>
      </c>
    </row>
    <row r="226" spans="1:15" s="155" customFormat="1" ht="39.950000000000003" customHeight="1">
      <c r="A226" s="109"/>
      <c r="B226" s="110"/>
      <c r="C226" s="111"/>
      <c r="D226" s="111"/>
      <c r="E226" s="112"/>
      <c r="F226" s="126"/>
      <c r="G226" s="123"/>
      <c r="H226" s="140">
        <f t="shared" si="48"/>
        <v>0</v>
      </c>
      <c r="I226" s="141"/>
      <c r="J226" s="129">
        <f t="shared" si="51"/>
        <v>0</v>
      </c>
      <c r="K226" s="142"/>
      <c r="L226" s="129">
        <f t="shared" si="52"/>
        <v>0</v>
      </c>
      <c r="M226" s="143">
        <f t="shared" si="53"/>
        <v>0</v>
      </c>
      <c r="N226" s="158">
        <f t="shared" si="49"/>
        <v>0</v>
      </c>
      <c r="O226" s="159">
        <f t="shared" si="50"/>
        <v>0</v>
      </c>
    </row>
    <row r="227" spans="1:15" s="155" customFormat="1" ht="39.950000000000003" customHeight="1">
      <c r="A227" s="109"/>
      <c r="B227" s="110"/>
      <c r="C227" s="111"/>
      <c r="D227" s="111"/>
      <c r="E227" s="112"/>
      <c r="F227" s="126"/>
      <c r="G227" s="123"/>
      <c r="H227" s="140">
        <f t="shared" si="48"/>
        <v>0</v>
      </c>
      <c r="I227" s="141"/>
      <c r="J227" s="129">
        <f t="shared" si="51"/>
        <v>0</v>
      </c>
      <c r="K227" s="142"/>
      <c r="L227" s="129">
        <f t="shared" si="52"/>
        <v>0</v>
      </c>
      <c r="M227" s="143">
        <f t="shared" si="53"/>
        <v>0</v>
      </c>
      <c r="N227" s="158">
        <f t="shared" si="49"/>
        <v>0</v>
      </c>
      <c r="O227" s="159">
        <f t="shared" si="50"/>
        <v>0</v>
      </c>
    </row>
    <row r="228" spans="1:15" s="155" customFormat="1" ht="39.950000000000003" customHeight="1">
      <c r="A228" s="109"/>
      <c r="B228" s="110"/>
      <c r="C228" s="111"/>
      <c r="D228" s="111"/>
      <c r="E228" s="112"/>
      <c r="F228" s="126"/>
      <c r="G228" s="123"/>
      <c r="H228" s="140">
        <f t="shared" si="48"/>
        <v>0</v>
      </c>
      <c r="I228" s="141"/>
      <c r="J228" s="129">
        <f t="shared" si="51"/>
        <v>0</v>
      </c>
      <c r="K228" s="142"/>
      <c r="L228" s="129">
        <f t="shared" si="52"/>
        <v>0</v>
      </c>
      <c r="M228" s="143">
        <f t="shared" si="53"/>
        <v>0</v>
      </c>
      <c r="N228" s="158">
        <f t="shared" si="49"/>
        <v>0</v>
      </c>
      <c r="O228" s="159">
        <f t="shared" si="50"/>
        <v>0</v>
      </c>
    </row>
    <row r="229" spans="1:15" s="155" customFormat="1" ht="39.950000000000003" customHeight="1">
      <c r="A229" s="109"/>
      <c r="B229" s="110"/>
      <c r="C229" s="111"/>
      <c r="D229" s="111"/>
      <c r="E229" s="112"/>
      <c r="F229" s="126"/>
      <c r="G229" s="123"/>
      <c r="H229" s="140">
        <f t="shared" si="48"/>
        <v>0</v>
      </c>
      <c r="I229" s="141"/>
      <c r="J229" s="129">
        <f t="shared" si="51"/>
        <v>0</v>
      </c>
      <c r="K229" s="142"/>
      <c r="L229" s="129">
        <f t="shared" si="52"/>
        <v>0</v>
      </c>
      <c r="M229" s="143">
        <f t="shared" si="53"/>
        <v>0</v>
      </c>
      <c r="N229" s="158">
        <f t="shared" si="49"/>
        <v>0</v>
      </c>
      <c r="O229" s="159">
        <f t="shared" si="50"/>
        <v>0</v>
      </c>
    </row>
    <row r="230" spans="1:15" s="155" customFormat="1" ht="39.950000000000003" customHeight="1">
      <c r="A230" s="109"/>
      <c r="B230" s="110"/>
      <c r="C230" s="111"/>
      <c r="D230" s="111"/>
      <c r="E230" s="112"/>
      <c r="F230" s="126"/>
      <c r="G230" s="123"/>
      <c r="H230" s="140">
        <f t="shared" si="48"/>
        <v>0</v>
      </c>
      <c r="I230" s="141"/>
      <c r="J230" s="129">
        <f t="shared" si="51"/>
        <v>0</v>
      </c>
      <c r="K230" s="142"/>
      <c r="L230" s="129">
        <f t="shared" si="52"/>
        <v>0</v>
      </c>
      <c r="M230" s="143">
        <f t="shared" si="53"/>
        <v>0</v>
      </c>
      <c r="N230" s="158">
        <f t="shared" si="49"/>
        <v>0</v>
      </c>
      <c r="O230" s="159">
        <f t="shared" si="50"/>
        <v>0</v>
      </c>
    </row>
    <row r="231" spans="1:15" s="155" customFormat="1" ht="39.950000000000003" customHeight="1" thickBot="1">
      <c r="A231" s="109"/>
      <c r="B231" s="110"/>
      <c r="C231" s="111"/>
      <c r="D231" s="111"/>
      <c r="E231" s="112"/>
      <c r="F231" s="127"/>
      <c r="G231" s="124"/>
      <c r="H231" s="130">
        <f t="shared" si="48"/>
        <v>0</v>
      </c>
      <c r="I231" s="131"/>
      <c r="J231" s="132">
        <f t="shared" si="51"/>
        <v>0</v>
      </c>
      <c r="K231" s="133"/>
      <c r="L231" s="132">
        <f t="shared" si="52"/>
        <v>0</v>
      </c>
      <c r="M231" s="134">
        <f t="shared" si="53"/>
        <v>0</v>
      </c>
      <c r="N231" s="160">
        <f t="shared" si="49"/>
        <v>0</v>
      </c>
      <c r="O231" s="161">
        <f t="shared" si="50"/>
        <v>0</v>
      </c>
    </row>
    <row r="232" spans="1:15" s="155" customFormat="1" ht="39.950000000000003" customHeight="1" thickTop="1" thickBot="1">
      <c r="A232" s="325">
        <f>A206+1</f>
        <v>9</v>
      </c>
      <c r="B232" s="326"/>
      <c r="C232" s="326"/>
      <c r="D232" s="326"/>
      <c r="E232" s="326"/>
      <c r="F232" s="326"/>
      <c r="G232" s="327"/>
      <c r="H232" s="166">
        <f>SUBTOTAL(9,H212:H231)</f>
        <v>0</v>
      </c>
      <c r="I232" s="167"/>
      <c r="J232" s="168">
        <f>SUBTOTAL(9,J212:J231)</f>
        <v>0</v>
      </c>
      <c r="K232" s="167"/>
      <c r="L232" s="168">
        <f>SUBTOTAL(9,L212:L231)</f>
        <v>0</v>
      </c>
      <c r="M232" s="167"/>
      <c r="N232" s="168">
        <f>SUM(N212:N231)</f>
        <v>0</v>
      </c>
      <c r="O232" s="169">
        <f>SUM(O212:O231)</f>
        <v>0</v>
      </c>
    </row>
    <row r="233" spans="1:15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</row>
    <row r="234" spans="1:15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</row>
    <row r="235" spans="1:15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</row>
    <row r="236" spans="1:15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</row>
    <row r="237" spans="1:15" ht="15" thickBo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</row>
    <row r="238" spans="1:15" s="155" customFormat="1" ht="39.950000000000003" customHeight="1">
      <c r="A238" s="106"/>
      <c r="B238" s="107"/>
      <c r="C238" s="107"/>
      <c r="D238" s="107"/>
      <c r="E238" s="108"/>
      <c r="F238" s="125"/>
      <c r="G238" s="122"/>
      <c r="H238" s="136">
        <f t="shared" ref="H238:H257" si="54">ROUNDDOWN(F238*G238,0)</f>
        <v>0</v>
      </c>
      <c r="I238" s="137"/>
      <c r="J238" s="128">
        <f>ROUNDDOWN(G238*I238,0)</f>
        <v>0</v>
      </c>
      <c r="K238" s="138"/>
      <c r="L238" s="128">
        <f>ROUNDDOWN(G238*K238,0)</f>
        <v>0</v>
      </c>
      <c r="M238" s="139">
        <f>I238+K238</f>
        <v>0</v>
      </c>
      <c r="N238" s="156">
        <f t="shared" ref="N238:N257" si="55">SUM(J238)+L238</f>
        <v>0</v>
      </c>
      <c r="O238" s="157">
        <f t="shared" ref="O238:O257" si="56">SUM(H238)-N238</f>
        <v>0</v>
      </c>
    </row>
    <row r="239" spans="1:15" s="155" customFormat="1" ht="39.950000000000003" customHeight="1">
      <c r="A239" s="109"/>
      <c r="B239" s="110"/>
      <c r="C239" s="111"/>
      <c r="D239" s="111"/>
      <c r="E239" s="112"/>
      <c r="F239" s="126"/>
      <c r="G239" s="123"/>
      <c r="H239" s="140">
        <f t="shared" si="54"/>
        <v>0</v>
      </c>
      <c r="I239" s="141"/>
      <c r="J239" s="129">
        <f t="shared" ref="J239:J257" si="57">ROUNDDOWN(G239*I239,0)</f>
        <v>0</v>
      </c>
      <c r="K239" s="142"/>
      <c r="L239" s="129">
        <f t="shared" ref="L239:L257" si="58">ROUNDDOWN(G239*K239,0)</f>
        <v>0</v>
      </c>
      <c r="M239" s="143">
        <f t="shared" ref="M239:M257" si="59">I239+K239</f>
        <v>0</v>
      </c>
      <c r="N239" s="158">
        <f t="shared" si="55"/>
        <v>0</v>
      </c>
      <c r="O239" s="159">
        <f t="shared" si="56"/>
        <v>0</v>
      </c>
    </row>
    <row r="240" spans="1:15" s="155" customFormat="1" ht="39.950000000000003" customHeight="1">
      <c r="A240" s="109"/>
      <c r="B240" s="110"/>
      <c r="C240" s="111"/>
      <c r="D240" s="111"/>
      <c r="E240" s="112"/>
      <c r="F240" s="126"/>
      <c r="G240" s="123"/>
      <c r="H240" s="140">
        <f t="shared" si="54"/>
        <v>0</v>
      </c>
      <c r="I240" s="141"/>
      <c r="J240" s="129">
        <f t="shared" si="57"/>
        <v>0</v>
      </c>
      <c r="K240" s="142"/>
      <c r="L240" s="129">
        <f t="shared" si="58"/>
        <v>0</v>
      </c>
      <c r="M240" s="143">
        <f t="shared" si="59"/>
        <v>0</v>
      </c>
      <c r="N240" s="158">
        <f t="shared" si="55"/>
        <v>0</v>
      </c>
      <c r="O240" s="159">
        <f t="shared" si="56"/>
        <v>0</v>
      </c>
    </row>
    <row r="241" spans="1:15" s="155" customFormat="1" ht="39.950000000000003" customHeight="1">
      <c r="A241" s="109"/>
      <c r="B241" s="110"/>
      <c r="C241" s="111"/>
      <c r="D241" s="111"/>
      <c r="E241" s="112"/>
      <c r="F241" s="126"/>
      <c r="G241" s="123"/>
      <c r="H241" s="140">
        <f t="shared" si="54"/>
        <v>0</v>
      </c>
      <c r="I241" s="141"/>
      <c r="J241" s="129">
        <f t="shared" si="57"/>
        <v>0</v>
      </c>
      <c r="K241" s="142"/>
      <c r="L241" s="129">
        <f t="shared" si="58"/>
        <v>0</v>
      </c>
      <c r="M241" s="143">
        <f t="shared" si="59"/>
        <v>0</v>
      </c>
      <c r="N241" s="158">
        <f t="shared" si="55"/>
        <v>0</v>
      </c>
      <c r="O241" s="159">
        <f t="shared" si="56"/>
        <v>0</v>
      </c>
    </row>
    <row r="242" spans="1:15" s="155" customFormat="1" ht="39.950000000000003" customHeight="1">
      <c r="A242" s="109"/>
      <c r="B242" s="110"/>
      <c r="C242" s="111"/>
      <c r="D242" s="111"/>
      <c r="E242" s="112"/>
      <c r="F242" s="126"/>
      <c r="G242" s="123"/>
      <c r="H242" s="140">
        <f t="shared" si="54"/>
        <v>0</v>
      </c>
      <c r="I242" s="141"/>
      <c r="J242" s="129">
        <f t="shared" si="57"/>
        <v>0</v>
      </c>
      <c r="K242" s="142"/>
      <c r="L242" s="129">
        <f t="shared" si="58"/>
        <v>0</v>
      </c>
      <c r="M242" s="143">
        <f t="shared" si="59"/>
        <v>0</v>
      </c>
      <c r="N242" s="158">
        <f t="shared" si="55"/>
        <v>0</v>
      </c>
      <c r="O242" s="159">
        <f t="shared" si="56"/>
        <v>0</v>
      </c>
    </row>
    <row r="243" spans="1:15" s="155" customFormat="1" ht="39.950000000000003" customHeight="1">
      <c r="A243" s="109"/>
      <c r="B243" s="110"/>
      <c r="C243" s="111"/>
      <c r="D243" s="111"/>
      <c r="E243" s="112"/>
      <c r="F243" s="126"/>
      <c r="G243" s="123"/>
      <c r="H243" s="140">
        <f t="shared" si="54"/>
        <v>0</v>
      </c>
      <c r="I243" s="141"/>
      <c r="J243" s="129">
        <f t="shared" si="57"/>
        <v>0</v>
      </c>
      <c r="K243" s="142"/>
      <c r="L243" s="129">
        <f t="shared" si="58"/>
        <v>0</v>
      </c>
      <c r="M243" s="143">
        <f t="shared" si="59"/>
        <v>0</v>
      </c>
      <c r="N243" s="158">
        <f t="shared" si="55"/>
        <v>0</v>
      </c>
      <c r="O243" s="159">
        <f t="shared" si="56"/>
        <v>0</v>
      </c>
    </row>
    <row r="244" spans="1:15" s="155" customFormat="1" ht="39.950000000000003" customHeight="1">
      <c r="A244" s="109"/>
      <c r="B244" s="110"/>
      <c r="C244" s="111"/>
      <c r="D244" s="111"/>
      <c r="E244" s="112"/>
      <c r="F244" s="126"/>
      <c r="G244" s="123"/>
      <c r="H244" s="140">
        <f t="shared" si="54"/>
        <v>0</v>
      </c>
      <c r="I244" s="141"/>
      <c r="J244" s="129">
        <f t="shared" si="57"/>
        <v>0</v>
      </c>
      <c r="K244" s="142"/>
      <c r="L244" s="129">
        <f t="shared" si="58"/>
        <v>0</v>
      </c>
      <c r="M244" s="143">
        <f t="shared" si="59"/>
        <v>0</v>
      </c>
      <c r="N244" s="158">
        <f t="shared" si="55"/>
        <v>0</v>
      </c>
      <c r="O244" s="159">
        <f t="shared" si="56"/>
        <v>0</v>
      </c>
    </row>
    <row r="245" spans="1:15" s="155" customFormat="1" ht="39.950000000000003" customHeight="1">
      <c r="A245" s="109"/>
      <c r="B245" s="110"/>
      <c r="C245" s="111"/>
      <c r="D245" s="111"/>
      <c r="E245" s="112"/>
      <c r="F245" s="126"/>
      <c r="G245" s="123"/>
      <c r="H245" s="140">
        <f t="shared" si="54"/>
        <v>0</v>
      </c>
      <c r="I245" s="141"/>
      <c r="J245" s="129">
        <f t="shared" si="57"/>
        <v>0</v>
      </c>
      <c r="K245" s="142"/>
      <c r="L245" s="129">
        <f t="shared" si="58"/>
        <v>0</v>
      </c>
      <c r="M245" s="143">
        <f t="shared" si="59"/>
        <v>0</v>
      </c>
      <c r="N245" s="158">
        <f t="shared" si="55"/>
        <v>0</v>
      </c>
      <c r="O245" s="159">
        <f t="shared" si="56"/>
        <v>0</v>
      </c>
    </row>
    <row r="246" spans="1:15" s="155" customFormat="1" ht="39.950000000000003" customHeight="1">
      <c r="A246" s="109"/>
      <c r="B246" s="110"/>
      <c r="C246" s="111"/>
      <c r="D246" s="111"/>
      <c r="E246" s="112"/>
      <c r="F246" s="126"/>
      <c r="G246" s="123"/>
      <c r="H246" s="140">
        <f t="shared" si="54"/>
        <v>0</v>
      </c>
      <c r="I246" s="141"/>
      <c r="J246" s="129">
        <f t="shared" si="57"/>
        <v>0</v>
      </c>
      <c r="K246" s="142"/>
      <c r="L246" s="129">
        <f t="shared" si="58"/>
        <v>0</v>
      </c>
      <c r="M246" s="143">
        <f t="shared" si="59"/>
        <v>0</v>
      </c>
      <c r="N246" s="158">
        <f t="shared" si="55"/>
        <v>0</v>
      </c>
      <c r="O246" s="159">
        <f t="shared" si="56"/>
        <v>0</v>
      </c>
    </row>
    <row r="247" spans="1:15" s="155" customFormat="1" ht="39.950000000000003" customHeight="1">
      <c r="A247" s="109"/>
      <c r="B247" s="110"/>
      <c r="C247" s="111"/>
      <c r="D247" s="111"/>
      <c r="E247" s="112"/>
      <c r="F247" s="126"/>
      <c r="G247" s="123"/>
      <c r="H247" s="140">
        <f t="shared" si="54"/>
        <v>0</v>
      </c>
      <c r="I247" s="141"/>
      <c r="J247" s="129">
        <f t="shared" si="57"/>
        <v>0</v>
      </c>
      <c r="K247" s="142"/>
      <c r="L247" s="129">
        <f t="shared" si="58"/>
        <v>0</v>
      </c>
      <c r="M247" s="143">
        <f t="shared" si="59"/>
        <v>0</v>
      </c>
      <c r="N247" s="158">
        <f t="shared" si="55"/>
        <v>0</v>
      </c>
      <c r="O247" s="159">
        <f t="shared" si="56"/>
        <v>0</v>
      </c>
    </row>
    <row r="248" spans="1:15" s="155" customFormat="1" ht="39.950000000000003" customHeight="1">
      <c r="A248" s="109"/>
      <c r="B248" s="110"/>
      <c r="C248" s="111"/>
      <c r="D248" s="111"/>
      <c r="E248" s="112"/>
      <c r="F248" s="126"/>
      <c r="G248" s="123"/>
      <c r="H248" s="140">
        <f t="shared" si="54"/>
        <v>0</v>
      </c>
      <c r="I248" s="141"/>
      <c r="J248" s="129">
        <f t="shared" si="57"/>
        <v>0</v>
      </c>
      <c r="K248" s="142"/>
      <c r="L248" s="129">
        <f t="shared" si="58"/>
        <v>0</v>
      </c>
      <c r="M248" s="143">
        <f t="shared" si="59"/>
        <v>0</v>
      </c>
      <c r="N248" s="158">
        <f t="shared" si="55"/>
        <v>0</v>
      </c>
      <c r="O248" s="159">
        <f t="shared" si="56"/>
        <v>0</v>
      </c>
    </row>
    <row r="249" spans="1:15" s="155" customFormat="1" ht="39.950000000000003" customHeight="1">
      <c r="A249" s="109"/>
      <c r="B249" s="110"/>
      <c r="C249" s="111"/>
      <c r="D249" s="111"/>
      <c r="E249" s="112"/>
      <c r="F249" s="126"/>
      <c r="G249" s="123"/>
      <c r="H249" s="140">
        <f t="shared" si="54"/>
        <v>0</v>
      </c>
      <c r="I249" s="141"/>
      <c r="J249" s="129">
        <f t="shared" si="57"/>
        <v>0</v>
      </c>
      <c r="K249" s="142"/>
      <c r="L249" s="129">
        <f t="shared" si="58"/>
        <v>0</v>
      </c>
      <c r="M249" s="143">
        <f t="shared" si="59"/>
        <v>0</v>
      </c>
      <c r="N249" s="158">
        <f t="shared" si="55"/>
        <v>0</v>
      </c>
      <c r="O249" s="159">
        <f t="shared" si="56"/>
        <v>0</v>
      </c>
    </row>
    <row r="250" spans="1:15" s="155" customFormat="1" ht="39.950000000000003" customHeight="1">
      <c r="A250" s="109"/>
      <c r="B250" s="110"/>
      <c r="C250" s="111"/>
      <c r="D250" s="111"/>
      <c r="E250" s="112"/>
      <c r="F250" s="126"/>
      <c r="G250" s="123"/>
      <c r="H250" s="140">
        <f t="shared" si="54"/>
        <v>0</v>
      </c>
      <c r="I250" s="141"/>
      <c r="J250" s="129">
        <f t="shared" si="57"/>
        <v>0</v>
      </c>
      <c r="K250" s="142"/>
      <c r="L250" s="129">
        <f t="shared" si="58"/>
        <v>0</v>
      </c>
      <c r="M250" s="143">
        <f t="shared" si="59"/>
        <v>0</v>
      </c>
      <c r="N250" s="158">
        <f t="shared" si="55"/>
        <v>0</v>
      </c>
      <c r="O250" s="159">
        <f t="shared" si="56"/>
        <v>0</v>
      </c>
    </row>
    <row r="251" spans="1:15" s="155" customFormat="1" ht="39.950000000000003" customHeight="1">
      <c r="A251" s="109"/>
      <c r="B251" s="110"/>
      <c r="C251" s="111"/>
      <c r="D251" s="111"/>
      <c r="E251" s="112"/>
      <c r="F251" s="126"/>
      <c r="G251" s="123"/>
      <c r="H251" s="140">
        <f t="shared" si="54"/>
        <v>0</v>
      </c>
      <c r="I251" s="141"/>
      <c r="J251" s="129">
        <f t="shared" si="57"/>
        <v>0</v>
      </c>
      <c r="K251" s="142"/>
      <c r="L251" s="129">
        <f t="shared" si="58"/>
        <v>0</v>
      </c>
      <c r="M251" s="143">
        <f t="shared" si="59"/>
        <v>0</v>
      </c>
      <c r="N251" s="158">
        <f t="shared" si="55"/>
        <v>0</v>
      </c>
      <c r="O251" s="159">
        <f t="shared" si="56"/>
        <v>0</v>
      </c>
    </row>
    <row r="252" spans="1:15" s="155" customFormat="1" ht="39.950000000000003" customHeight="1">
      <c r="A252" s="109"/>
      <c r="B252" s="110"/>
      <c r="C252" s="111"/>
      <c r="D252" s="111"/>
      <c r="E252" s="112"/>
      <c r="F252" s="126"/>
      <c r="G252" s="123"/>
      <c r="H252" s="140">
        <f t="shared" si="54"/>
        <v>0</v>
      </c>
      <c r="I252" s="141"/>
      <c r="J252" s="129">
        <f t="shared" si="57"/>
        <v>0</v>
      </c>
      <c r="K252" s="142"/>
      <c r="L252" s="129">
        <f t="shared" si="58"/>
        <v>0</v>
      </c>
      <c r="M252" s="143">
        <f t="shared" si="59"/>
        <v>0</v>
      </c>
      <c r="N252" s="158">
        <f t="shared" si="55"/>
        <v>0</v>
      </c>
      <c r="O252" s="159">
        <f t="shared" si="56"/>
        <v>0</v>
      </c>
    </row>
    <row r="253" spans="1:15" s="155" customFormat="1" ht="39.950000000000003" customHeight="1">
      <c r="A253" s="109"/>
      <c r="B253" s="110"/>
      <c r="C253" s="111"/>
      <c r="D253" s="111"/>
      <c r="E253" s="112"/>
      <c r="F253" s="126"/>
      <c r="G253" s="123"/>
      <c r="H253" s="140">
        <f t="shared" si="54"/>
        <v>0</v>
      </c>
      <c r="I253" s="141"/>
      <c r="J253" s="129">
        <f t="shared" si="57"/>
        <v>0</v>
      </c>
      <c r="K253" s="142"/>
      <c r="L253" s="129">
        <f t="shared" si="58"/>
        <v>0</v>
      </c>
      <c r="M253" s="143">
        <f t="shared" si="59"/>
        <v>0</v>
      </c>
      <c r="N253" s="158">
        <f t="shared" si="55"/>
        <v>0</v>
      </c>
      <c r="O253" s="159">
        <f t="shared" si="56"/>
        <v>0</v>
      </c>
    </row>
    <row r="254" spans="1:15" s="155" customFormat="1" ht="39.950000000000003" customHeight="1">
      <c r="A254" s="109"/>
      <c r="B254" s="110"/>
      <c r="C254" s="111"/>
      <c r="D254" s="111"/>
      <c r="E254" s="112"/>
      <c r="F254" s="126"/>
      <c r="G254" s="123"/>
      <c r="H254" s="140">
        <f t="shared" si="54"/>
        <v>0</v>
      </c>
      <c r="I254" s="141"/>
      <c r="J254" s="129">
        <f t="shared" si="57"/>
        <v>0</v>
      </c>
      <c r="K254" s="142"/>
      <c r="L254" s="129">
        <f t="shared" si="58"/>
        <v>0</v>
      </c>
      <c r="M254" s="143">
        <f t="shared" si="59"/>
        <v>0</v>
      </c>
      <c r="N254" s="158">
        <f t="shared" si="55"/>
        <v>0</v>
      </c>
      <c r="O254" s="159">
        <f t="shared" si="56"/>
        <v>0</v>
      </c>
    </row>
    <row r="255" spans="1:15" s="155" customFormat="1" ht="39.950000000000003" customHeight="1">
      <c r="A255" s="109"/>
      <c r="B255" s="110"/>
      <c r="C255" s="111"/>
      <c r="D255" s="111"/>
      <c r="E255" s="112"/>
      <c r="F255" s="126"/>
      <c r="G255" s="123"/>
      <c r="H255" s="140">
        <f t="shared" si="54"/>
        <v>0</v>
      </c>
      <c r="I255" s="141"/>
      <c r="J255" s="129">
        <f t="shared" si="57"/>
        <v>0</v>
      </c>
      <c r="K255" s="142"/>
      <c r="L255" s="129">
        <f t="shared" si="58"/>
        <v>0</v>
      </c>
      <c r="M255" s="143">
        <f t="shared" si="59"/>
        <v>0</v>
      </c>
      <c r="N255" s="158">
        <f t="shared" si="55"/>
        <v>0</v>
      </c>
      <c r="O255" s="159">
        <f t="shared" si="56"/>
        <v>0</v>
      </c>
    </row>
    <row r="256" spans="1:15" s="155" customFormat="1" ht="39.950000000000003" customHeight="1">
      <c r="A256" s="109"/>
      <c r="B256" s="110"/>
      <c r="C256" s="111"/>
      <c r="D256" s="111"/>
      <c r="E256" s="112"/>
      <c r="F256" s="126"/>
      <c r="G256" s="123"/>
      <c r="H256" s="140">
        <f t="shared" si="54"/>
        <v>0</v>
      </c>
      <c r="I256" s="141"/>
      <c r="J256" s="129">
        <f t="shared" si="57"/>
        <v>0</v>
      </c>
      <c r="K256" s="142"/>
      <c r="L256" s="129">
        <f t="shared" si="58"/>
        <v>0</v>
      </c>
      <c r="M256" s="143">
        <f t="shared" si="59"/>
        <v>0</v>
      </c>
      <c r="N256" s="158">
        <f t="shared" si="55"/>
        <v>0</v>
      </c>
      <c r="O256" s="159">
        <f t="shared" si="56"/>
        <v>0</v>
      </c>
    </row>
    <row r="257" spans="1:15" s="155" customFormat="1" ht="39.950000000000003" customHeight="1" thickBot="1">
      <c r="A257" s="109"/>
      <c r="B257" s="110"/>
      <c r="C257" s="111"/>
      <c r="D257" s="111"/>
      <c r="E257" s="112"/>
      <c r="F257" s="127"/>
      <c r="G257" s="124"/>
      <c r="H257" s="130">
        <f t="shared" si="54"/>
        <v>0</v>
      </c>
      <c r="I257" s="131"/>
      <c r="J257" s="132">
        <f t="shared" si="57"/>
        <v>0</v>
      </c>
      <c r="K257" s="133"/>
      <c r="L257" s="132">
        <f t="shared" si="58"/>
        <v>0</v>
      </c>
      <c r="M257" s="134">
        <f t="shared" si="59"/>
        <v>0</v>
      </c>
      <c r="N257" s="160">
        <f t="shared" si="55"/>
        <v>0</v>
      </c>
      <c r="O257" s="161">
        <f t="shared" si="56"/>
        <v>0</v>
      </c>
    </row>
    <row r="258" spans="1:15" s="155" customFormat="1" ht="39.950000000000003" customHeight="1" thickTop="1" thickBot="1">
      <c r="A258" s="325">
        <f>A232+1</f>
        <v>10</v>
      </c>
      <c r="B258" s="326"/>
      <c r="C258" s="326"/>
      <c r="D258" s="326"/>
      <c r="E258" s="326"/>
      <c r="F258" s="326"/>
      <c r="G258" s="327"/>
      <c r="H258" s="166">
        <f>SUBTOTAL(9,H238:H257)</f>
        <v>0</v>
      </c>
      <c r="I258" s="167"/>
      <c r="J258" s="168">
        <f>SUBTOTAL(9,J238:J257)</f>
        <v>0</v>
      </c>
      <c r="K258" s="167"/>
      <c r="L258" s="168">
        <f>SUBTOTAL(9,L238:L257)</f>
        <v>0</v>
      </c>
      <c r="M258" s="167"/>
      <c r="N258" s="168">
        <f>SUM(N238:N257)</f>
        <v>0</v>
      </c>
      <c r="O258" s="169">
        <f>SUM(O238:O257)</f>
        <v>0</v>
      </c>
    </row>
    <row r="259" spans="1:1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</row>
    <row r="260" spans="1:15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</row>
    <row r="261" spans="1:1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</row>
    <row r="262" spans="1:15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</row>
    <row r="263" spans="1:15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</row>
  </sheetData>
  <sheetProtection algorithmName="SHA-512" hashValue="060y/dV0qSzPiVStffa4mijwSCTwOJ9yDtlCeZXRPZ3YbGoI8mQ5Lmv6L2f1wG9YuWXH3sMVhD3nhPF6gENaxg==" saltValue="pltRx1jOw1kX+wk+GKVIMA==" spinCount="100000" sheet="1" formatCells="0" formatRows="0" insertRows="0" deleteRows="0" sort="0"/>
  <mergeCells count="41">
    <mergeCell ref="I1:J1"/>
    <mergeCell ref="A2:B2"/>
    <mergeCell ref="C2:D2"/>
    <mergeCell ref="E2:F2"/>
    <mergeCell ref="G2:H2"/>
    <mergeCell ref="I2:J2"/>
    <mergeCell ref="K2:M2"/>
    <mergeCell ref="N2:O2"/>
    <mergeCell ref="A3:B3"/>
    <mergeCell ref="C3:D3"/>
    <mergeCell ref="E3:F3"/>
    <mergeCell ref="G3:H3"/>
    <mergeCell ref="I3:J3"/>
    <mergeCell ref="K3:M3"/>
    <mergeCell ref="N3:O3"/>
    <mergeCell ref="M4:N4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A26:G26"/>
    <mergeCell ref="M27:N27"/>
    <mergeCell ref="A232:G232"/>
    <mergeCell ref="A258:G258"/>
    <mergeCell ref="A76:G76"/>
    <mergeCell ref="A102:G102"/>
    <mergeCell ref="A128:G128"/>
    <mergeCell ref="A154:G154"/>
    <mergeCell ref="A180:G180"/>
    <mergeCell ref="A206:G206"/>
    <mergeCell ref="A50:G50"/>
    <mergeCell ref="A27:G27"/>
    <mergeCell ref="I27:J27"/>
    <mergeCell ref="K27:L27"/>
  </mergeCells>
  <phoneticPr fontId="3"/>
  <dataValidations count="4">
    <dataValidation type="date" errorStyle="warning" imeMode="halfAlpha" operator="greaterThanOrEqual" allowBlank="1" showInputMessage="1" showErrorMessage="1" errorTitle="正確に請求年月日（西暦）を入力して下さい" error="注文書に表示の半角入力して下さい" sqref="N3:O3" xr:uid="{9A109D9B-5FFC-4C24-8E0B-18316185E641}">
      <formula1>TODAY()</formula1>
    </dataValidation>
    <dataValidation type="custom" imeMode="halfAlpha" allowBlank="1" showInputMessage="1" showErrorMessage="1" errorTitle="正確に取引先コードを入力して下さい" error="取引先コードは10桁を半角入力して下さい" sqref="K2:M2" xr:uid="{E5EDE052-226C-42FA-8564-87CEF2C69EA9}">
      <formula1>LEN(K2)=LENB(K2)*(LEN(K2)=10)</formula1>
    </dataValidation>
    <dataValidation type="custom" imeMode="halfAlpha" allowBlank="1" showInputMessage="1" showErrorMessage="1" errorTitle="正確に注文番号を入力して下さい" error="注文書に表示の半角入力して下さい" sqref="G2:H2" xr:uid="{38AEDB45-5754-416B-B83E-0BB66FB43B21}">
      <formula1>(LEN(G2)=LENB(G2))*(LEN(G2)&gt;=5)*(LEN(G2)&lt;&gt;6)*(LEN(G2)&lt;&gt;7)*(LEN(G2)&lt;&gt;8)*(LEN(G2)&lt;&gt;9)*(LEN(G2)&lt;=10)</formula1>
    </dataValidation>
    <dataValidation type="custom" imeMode="halfAlpha" allowBlank="1" showInputMessage="1" showErrorMessage="1" errorTitle="正確に工事コードを入力して下さい" error="注文書に表示の「-」（ハイフン）含め12桁を半角入力してください" sqref="C2:D2" xr:uid="{729CE5F5-850D-4717-A15F-4086ED862B9A}">
      <formula1>LEN(C2)=LENB(C2)*(LEN(C2)=12)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46" fitToHeight="0" orientation="landscape" blackAndWhite="1" r:id="rId1"/>
  <headerFooter alignWithMargins="0">
    <oddFooter>&amp;L&amp;16出来高査定調書（取極・切捨）　2025.04.01改定
&amp;C&amp;16京王建設株式会社&amp;R&amp;16&amp;P</oddFooter>
  </headerFooter>
  <rowBreaks count="9" manualBreakCount="9">
    <brk id="29" max="14" man="1"/>
    <brk id="55" max="14" man="1"/>
    <brk id="81" max="14" man="1"/>
    <brk id="107" max="14" man="1"/>
    <brk id="133" max="14" man="1"/>
    <brk id="159" max="14" man="1"/>
    <brk id="185" max="14" man="1"/>
    <brk id="211" max="14" man="1"/>
    <brk id="2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K628"/>
  <sheetViews>
    <sheetView topLeftCell="A569" zoomScale="85" zoomScaleNormal="85" workbookViewId="0">
      <selection activeCell="A596" sqref="A596"/>
    </sheetView>
  </sheetViews>
  <sheetFormatPr defaultColWidth="10.375" defaultRowHeight="13.5"/>
  <cols>
    <col min="1" max="1" width="19" style="79" customWidth="1"/>
    <col min="2" max="2" width="27.25" style="79" customWidth="1"/>
    <col min="3" max="3" width="21.5" style="80" customWidth="1"/>
    <col min="4" max="4" width="21.5" style="79" customWidth="1"/>
    <col min="5" max="5" width="10.375" style="79" customWidth="1"/>
    <col min="6" max="6" width="24.5" style="79" bestFit="1" customWidth="1"/>
    <col min="7" max="7" width="10.75" style="79" bestFit="1" customWidth="1"/>
    <col min="8" max="16384" width="10.375" style="79"/>
  </cols>
  <sheetData>
    <row r="1" spans="1:11" ht="42.75" customHeight="1">
      <c r="A1" s="89" t="s">
        <v>7</v>
      </c>
      <c r="B1" s="89" t="s">
        <v>8</v>
      </c>
      <c r="C1" s="89" t="s">
        <v>9</v>
      </c>
      <c r="D1" s="89" t="s">
        <v>10</v>
      </c>
      <c r="F1" s="90" t="s">
        <v>11</v>
      </c>
      <c r="G1" s="91" t="s">
        <v>12</v>
      </c>
      <c r="H1" s="90" t="s">
        <v>13</v>
      </c>
      <c r="I1" s="91" t="s">
        <v>14</v>
      </c>
      <c r="J1" s="90" t="s">
        <v>3677</v>
      </c>
      <c r="K1" s="92">
        <v>45349</v>
      </c>
    </row>
    <row r="2" spans="1:11">
      <c r="A2" s="79" t="s">
        <v>0</v>
      </c>
      <c r="B2" s="79" t="s">
        <v>15</v>
      </c>
      <c r="C2" s="80" t="s">
        <v>16</v>
      </c>
      <c r="D2" s="79" t="s">
        <v>366</v>
      </c>
    </row>
    <row r="3" spans="1:11">
      <c r="A3" s="79" t="s">
        <v>17</v>
      </c>
      <c r="B3" s="79" t="s">
        <v>18</v>
      </c>
      <c r="C3" s="80" t="s">
        <v>16</v>
      </c>
      <c r="D3" s="79" t="s">
        <v>366</v>
      </c>
    </row>
    <row r="4" spans="1:11">
      <c r="A4" s="79" t="s">
        <v>19</v>
      </c>
      <c r="B4" s="79" t="s">
        <v>20</v>
      </c>
      <c r="C4" s="80" t="s">
        <v>16</v>
      </c>
      <c r="D4" s="79" t="s">
        <v>366</v>
      </c>
    </row>
    <row r="5" spans="1:11">
      <c r="A5" s="79" t="s">
        <v>21</v>
      </c>
      <c r="B5" s="79" t="s">
        <v>22</v>
      </c>
      <c r="C5" s="80" t="s">
        <v>16</v>
      </c>
      <c r="D5" s="79" t="s">
        <v>366</v>
      </c>
    </row>
    <row r="6" spans="1:11">
      <c r="A6" s="79" t="s">
        <v>23</v>
      </c>
      <c r="B6" s="79" t="s">
        <v>24</v>
      </c>
      <c r="C6" s="80" t="s">
        <v>16</v>
      </c>
      <c r="D6" s="79" t="s">
        <v>366</v>
      </c>
    </row>
    <row r="7" spans="1:11">
      <c r="A7" s="79" t="s">
        <v>25</v>
      </c>
      <c r="B7" s="79" t="s">
        <v>26</v>
      </c>
      <c r="C7" s="80" t="s">
        <v>27</v>
      </c>
      <c r="D7" s="79" t="s">
        <v>1155</v>
      </c>
    </row>
    <row r="8" spans="1:11">
      <c r="A8" s="79" t="s">
        <v>28</v>
      </c>
      <c r="B8" s="79" t="s">
        <v>29</v>
      </c>
      <c r="C8" s="80" t="s">
        <v>27</v>
      </c>
      <c r="D8" s="79" t="s">
        <v>1155</v>
      </c>
    </row>
    <row r="9" spans="1:11">
      <c r="A9" s="79" t="s">
        <v>30</v>
      </c>
      <c r="B9" s="79" t="s">
        <v>31</v>
      </c>
      <c r="C9" s="80" t="s">
        <v>32</v>
      </c>
      <c r="D9" s="79" t="s">
        <v>368</v>
      </c>
    </row>
    <row r="10" spans="1:11">
      <c r="A10" s="79" t="s">
        <v>33</v>
      </c>
      <c r="B10" s="79" t="s">
        <v>34</v>
      </c>
      <c r="C10" s="80" t="s">
        <v>32</v>
      </c>
      <c r="D10" s="79" t="s">
        <v>368</v>
      </c>
    </row>
    <row r="11" spans="1:11">
      <c r="A11" s="79" t="s">
        <v>35</v>
      </c>
      <c r="B11" s="79" t="s">
        <v>36</v>
      </c>
      <c r="C11" s="80" t="s">
        <v>37</v>
      </c>
      <c r="D11" s="79" t="s">
        <v>386</v>
      </c>
    </row>
    <row r="12" spans="1:11">
      <c r="A12" s="79" t="s">
        <v>38</v>
      </c>
      <c r="B12" s="79" t="s">
        <v>39</v>
      </c>
      <c r="C12" s="80" t="s">
        <v>37</v>
      </c>
      <c r="D12" s="79" t="s">
        <v>386</v>
      </c>
    </row>
    <row r="13" spans="1:11">
      <c r="A13" s="79" t="s">
        <v>40</v>
      </c>
      <c r="B13" s="79" t="s">
        <v>41</v>
      </c>
      <c r="C13" s="80" t="s">
        <v>16</v>
      </c>
      <c r="D13" s="79" t="s">
        <v>366</v>
      </c>
    </row>
    <row r="14" spans="1:11">
      <c r="A14" s="79" t="s">
        <v>42</v>
      </c>
      <c r="B14" s="79" t="s">
        <v>43</v>
      </c>
      <c r="C14" s="80" t="s">
        <v>16</v>
      </c>
      <c r="D14" s="79" t="s">
        <v>366</v>
      </c>
    </row>
    <row r="15" spans="1:11">
      <c r="A15" s="79" t="s">
        <v>44</v>
      </c>
      <c r="B15" s="79" t="s">
        <v>45</v>
      </c>
      <c r="C15" s="80" t="s">
        <v>16</v>
      </c>
      <c r="D15" s="79" t="s">
        <v>366</v>
      </c>
    </row>
    <row r="16" spans="1:11">
      <c r="A16" s="79" t="s">
        <v>46</v>
      </c>
      <c r="B16" s="79" t="s">
        <v>47</v>
      </c>
      <c r="C16" s="80" t="s">
        <v>16</v>
      </c>
      <c r="D16" s="79" t="s">
        <v>366</v>
      </c>
    </row>
    <row r="20" spans="1:4">
      <c r="A20" s="79" t="s">
        <v>48</v>
      </c>
      <c r="B20" s="79" t="s">
        <v>49</v>
      </c>
      <c r="C20" s="80" t="s">
        <v>50</v>
      </c>
      <c r="D20" s="79" t="s">
        <v>370</v>
      </c>
    </row>
    <row r="21" spans="1:4">
      <c r="A21" s="79" t="s">
        <v>51</v>
      </c>
      <c r="B21" s="79" t="s">
        <v>52</v>
      </c>
      <c r="C21" s="80" t="s">
        <v>50</v>
      </c>
      <c r="D21" s="79" t="s">
        <v>370</v>
      </c>
    </row>
    <row r="22" spans="1:4">
      <c r="A22" s="79" t="s">
        <v>53</v>
      </c>
      <c r="B22" s="79" t="s">
        <v>54</v>
      </c>
      <c r="C22" s="80" t="s">
        <v>16</v>
      </c>
      <c r="D22" s="79" t="s">
        <v>366</v>
      </c>
    </row>
    <row r="23" spans="1:4">
      <c r="A23" s="79" t="s">
        <v>55</v>
      </c>
      <c r="B23" s="79" t="s">
        <v>56</v>
      </c>
      <c r="C23" s="80" t="s">
        <v>50</v>
      </c>
      <c r="D23" s="79" t="s">
        <v>370</v>
      </c>
    </row>
    <row r="24" spans="1:4">
      <c r="A24" s="79" t="s">
        <v>57</v>
      </c>
      <c r="B24" s="79" t="s">
        <v>58</v>
      </c>
      <c r="C24" s="80" t="s">
        <v>32</v>
      </c>
      <c r="D24" s="79" t="s">
        <v>368</v>
      </c>
    </row>
    <row r="25" spans="1:4">
      <c r="A25" s="79" t="s">
        <v>59</v>
      </c>
      <c r="B25" s="79" t="s">
        <v>60</v>
      </c>
      <c r="C25" s="80" t="s">
        <v>32</v>
      </c>
      <c r="D25" s="79" t="s">
        <v>368</v>
      </c>
    </row>
    <row r="26" spans="1:4">
      <c r="A26" s="79" t="s">
        <v>61</v>
      </c>
      <c r="B26" s="79" t="s">
        <v>62</v>
      </c>
      <c r="C26" s="80" t="s">
        <v>16</v>
      </c>
      <c r="D26" s="79" t="s">
        <v>366</v>
      </c>
    </row>
    <row r="27" spans="1:4">
      <c r="A27" s="79" t="s">
        <v>63</v>
      </c>
      <c r="B27" s="79" t="s">
        <v>64</v>
      </c>
      <c r="C27" s="80" t="s">
        <v>16</v>
      </c>
      <c r="D27" s="79" t="s">
        <v>366</v>
      </c>
    </row>
    <row r="28" spans="1:4">
      <c r="A28" s="79" t="s">
        <v>65</v>
      </c>
      <c r="B28" s="79" t="s">
        <v>66</v>
      </c>
      <c r="C28" s="80" t="s">
        <v>16</v>
      </c>
      <c r="D28" s="79" t="s">
        <v>366</v>
      </c>
    </row>
    <row r="29" spans="1:4">
      <c r="A29" s="79" t="s">
        <v>67</v>
      </c>
      <c r="B29" s="79" t="s">
        <v>68</v>
      </c>
      <c r="C29" s="80" t="s">
        <v>16</v>
      </c>
      <c r="D29" s="79" t="s">
        <v>366</v>
      </c>
    </row>
    <row r="30" spans="1:4">
      <c r="A30" s="79" t="s">
        <v>69</v>
      </c>
      <c r="B30" s="79" t="s">
        <v>70</v>
      </c>
      <c r="C30" s="80" t="s">
        <v>16</v>
      </c>
      <c r="D30" s="79" t="s">
        <v>366</v>
      </c>
    </row>
    <row r="31" spans="1:4">
      <c r="A31" s="79" t="s">
        <v>71</v>
      </c>
      <c r="B31" s="79" t="s">
        <v>72</v>
      </c>
      <c r="C31" s="80" t="s">
        <v>16</v>
      </c>
      <c r="D31" s="79" t="s">
        <v>366</v>
      </c>
    </row>
    <row r="32" spans="1:4">
      <c r="A32" s="79" t="s">
        <v>73</v>
      </c>
      <c r="B32" s="79" t="s">
        <v>74</v>
      </c>
      <c r="C32" s="80" t="s">
        <v>32</v>
      </c>
      <c r="D32" s="79" t="s">
        <v>368</v>
      </c>
    </row>
    <row r="33" spans="1:4">
      <c r="A33" s="79" t="s">
        <v>75</v>
      </c>
      <c r="B33" s="79" t="s">
        <v>76</v>
      </c>
      <c r="C33" s="80" t="s">
        <v>32</v>
      </c>
      <c r="D33" s="79" t="s">
        <v>368</v>
      </c>
    </row>
    <row r="34" spans="1:4">
      <c r="A34" s="79" t="s">
        <v>77</v>
      </c>
      <c r="B34" s="79" t="s">
        <v>78</v>
      </c>
      <c r="C34" s="80" t="s">
        <v>16</v>
      </c>
      <c r="D34" s="79" t="s">
        <v>366</v>
      </c>
    </row>
    <row r="35" spans="1:4">
      <c r="A35" s="79" t="s">
        <v>79</v>
      </c>
      <c r="B35" s="79" t="s">
        <v>80</v>
      </c>
      <c r="C35" s="80" t="s">
        <v>16</v>
      </c>
      <c r="D35" s="79" t="s">
        <v>366</v>
      </c>
    </row>
    <row r="36" spans="1:4">
      <c r="A36" s="79" t="s">
        <v>81</v>
      </c>
      <c r="B36" s="79" t="s">
        <v>82</v>
      </c>
      <c r="C36" s="80" t="s">
        <v>50</v>
      </c>
      <c r="D36" s="79" t="s">
        <v>370</v>
      </c>
    </row>
    <row r="37" spans="1:4">
      <c r="A37" s="79" t="s">
        <v>83</v>
      </c>
      <c r="B37" s="79" t="s">
        <v>84</v>
      </c>
      <c r="C37" s="80" t="s">
        <v>50</v>
      </c>
      <c r="D37" s="79" t="s">
        <v>370</v>
      </c>
    </row>
    <row r="38" spans="1:4">
      <c r="A38" s="79" t="s">
        <v>85</v>
      </c>
      <c r="B38" s="79" t="s">
        <v>86</v>
      </c>
      <c r="C38" s="80" t="s">
        <v>50</v>
      </c>
      <c r="D38" s="79" t="s">
        <v>370</v>
      </c>
    </row>
    <row r="39" spans="1:4">
      <c r="A39" s="79" t="s">
        <v>87</v>
      </c>
      <c r="B39" s="79" t="s">
        <v>88</v>
      </c>
      <c r="C39" s="80" t="s">
        <v>50</v>
      </c>
      <c r="D39" s="79" t="s">
        <v>370</v>
      </c>
    </row>
    <row r="40" spans="1:4">
      <c r="A40" s="79" t="s">
        <v>89</v>
      </c>
      <c r="B40" s="79" t="s">
        <v>90</v>
      </c>
      <c r="C40" s="80" t="s">
        <v>50</v>
      </c>
      <c r="D40" s="79" t="s">
        <v>370</v>
      </c>
    </row>
    <row r="41" spans="1:4">
      <c r="A41" s="79" t="s">
        <v>91</v>
      </c>
      <c r="B41" s="79" t="s">
        <v>92</v>
      </c>
      <c r="C41" s="80" t="s">
        <v>50</v>
      </c>
      <c r="D41" s="79" t="s">
        <v>370</v>
      </c>
    </row>
    <row r="42" spans="1:4">
      <c r="A42" s="79" t="s">
        <v>93</v>
      </c>
      <c r="B42" s="79" t="s">
        <v>94</v>
      </c>
      <c r="C42" s="80" t="s">
        <v>50</v>
      </c>
      <c r="D42" s="79" t="s">
        <v>370</v>
      </c>
    </row>
    <row r="43" spans="1:4">
      <c r="A43" s="79" t="s">
        <v>95</v>
      </c>
      <c r="B43" s="79" t="s">
        <v>96</v>
      </c>
      <c r="C43" s="80" t="s">
        <v>50</v>
      </c>
      <c r="D43" s="79" t="s">
        <v>370</v>
      </c>
    </row>
    <row r="44" spans="1:4">
      <c r="A44" s="79" t="s">
        <v>97</v>
      </c>
      <c r="B44" s="79" t="s">
        <v>98</v>
      </c>
      <c r="C44" s="80" t="s">
        <v>16</v>
      </c>
      <c r="D44" s="79" t="s">
        <v>366</v>
      </c>
    </row>
    <row r="45" spans="1:4">
      <c r="A45" s="79" t="s">
        <v>99</v>
      </c>
      <c r="B45" s="79" t="s">
        <v>100</v>
      </c>
      <c r="C45" s="80" t="s">
        <v>16</v>
      </c>
      <c r="D45" s="79" t="s">
        <v>366</v>
      </c>
    </row>
    <row r="46" spans="1:4">
      <c r="A46" s="79" t="s">
        <v>101</v>
      </c>
      <c r="B46" s="79" t="s">
        <v>102</v>
      </c>
      <c r="C46" s="80" t="s">
        <v>50</v>
      </c>
      <c r="D46" s="79" t="s">
        <v>370</v>
      </c>
    </row>
    <row r="47" spans="1:4">
      <c r="A47" s="79" t="s">
        <v>103</v>
      </c>
      <c r="B47" s="79" t="s">
        <v>104</v>
      </c>
      <c r="C47" s="80" t="s">
        <v>50</v>
      </c>
      <c r="D47" s="79" t="s">
        <v>370</v>
      </c>
    </row>
    <row r="48" spans="1:4">
      <c r="A48" s="79" t="s">
        <v>105</v>
      </c>
      <c r="B48" s="79" t="s">
        <v>106</v>
      </c>
      <c r="C48" s="80" t="s">
        <v>32</v>
      </c>
      <c r="D48" s="79" t="s">
        <v>368</v>
      </c>
    </row>
    <row r="49" spans="1:4">
      <c r="A49" s="79" t="s">
        <v>107</v>
      </c>
      <c r="B49" s="79" t="s">
        <v>108</v>
      </c>
      <c r="C49" s="80" t="s">
        <v>32</v>
      </c>
      <c r="D49" s="79" t="s">
        <v>368</v>
      </c>
    </row>
    <row r="50" spans="1:4">
      <c r="A50" s="79" t="s">
        <v>109</v>
      </c>
      <c r="B50" s="79" t="s">
        <v>110</v>
      </c>
      <c r="C50" s="80" t="s">
        <v>50</v>
      </c>
      <c r="D50" s="79" t="s">
        <v>370</v>
      </c>
    </row>
    <row r="51" spans="1:4">
      <c r="A51" s="79" t="s">
        <v>111</v>
      </c>
      <c r="B51" s="79" t="s">
        <v>112</v>
      </c>
      <c r="C51" s="80" t="s">
        <v>50</v>
      </c>
      <c r="D51" s="79" t="s">
        <v>370</v>
      </c>
    </row>
    <row r="52" spans="1:4">
      <c r="A52" s="79" t="s">
        <v>113</v>
      </c>
      <c r="B52" s="79" t="s">
        <v>114</v>
      </c>
      <c r="C52" s="80" t="s">
        <v>50</v>
      </c>
      <c r="D52" s="79" t="s">
        <v>370</v>
      </c>
    </row>
    <row r="53" spans="1:4">
      <c r="A53" s="79" t="s">
        <v>115</v>
      </c>
      <c r="B53" s="79" t="s">
        <v>116</v>
      </c>
      <c r="C53" s="80" t="s">
        <v>50</v>
      </c>
      <c r="D53" s="79" t="s">
        <v>370</v>
      </c>
    </row>
    <row r="54" spans="1:4">
      <c r="A54" s="79" t="s">
        <v>117</v>
      </c>
      <c r="B54" s="79" t="s">
        <v>118</v>
      </c>
      <c r="C54" s="80" t="s">
        <v>50</v>
      </c>
      <c r="D54" s="79" t="s">
        <v>370</v>
      </c>
    </row>
    <row r="55" spans="1:4">
      <c r="A55" s="79" t="s">
        <v>119</v>
      </c>
      <c r="B55" s="79" t="s">
        <v>120</v>
      </c>
      <c r="C55" s="80" t="s">
        <v>50</v>
      </c>
      <c r="D55" s="79" t="s">
        <v>370</v>
      </c>
    </row>
    <row r="56" spans="1:4">
      <c r="A56" s="79" t="s">
        <v>121</v>
      </c>
      <c r="B56" s="79" t="s">
        <v>122</v>
      </c>
      <c r="C56" s="80" t="s">
        <v>50</v>
      </c>
      <c r="D56" s="79" t="s">
        <v>370</v>
      </c>
    </row>
    <row r="57" spans="1:4">
      <c r="A57" s="79" t="s">
        <v>123</v>
      </c>
      <c r="B57" s="79" t="s">
        <v>124</v>
      </c>
      <c r="C57" s="80" t="s">
        <v>50</v>
      </c>
      <c r="D57" s="79" t="s">
        <v>370</v>
      </c>
    </row>
    <row r="58" spans="1:4">
      <c r="A58" s="79" t="s">
        <v>125</v>
      </c>
      <c r="B58" s="79" t="s">
        <v>126</v>
      </c>
      <c r="C58" s="80" t="s">
        <v>50</v>
      </c>
      <c r="D58" s="79" t="s">
        <v>370</v>
      </c>
    </row>
    <row r="59" spans="1:4">
      <c r="A59" s="79" t="s">
        <v>127</v>
      </c>
      <c r="B59" s="79" t="s">
        <v>128</v>
      </c>
      <c r="C59" s="80" t="s">
        <v>50</v>
      </c>
      <c r="D59" s="79" t="s">
        <v>370</v>
      </c>
    </row>
    <row r="60" spans="1:4">
      <c r="A60" s="79" t="s">
        <v>129</v>
      </c>
      <c r="B60" s="79" t="s">
        <v>130</v>
      </c>
      <c r="C60" s="80" t="s">
        <v>50</v>
      </c>
      <c r="D60" s="79" t="s">
        <v>370</v>
      </c>
    </row>
    <row r="61" spans="1:4">
      <c r="A61" s="79" t="s">
        <v>131</v>
      </c>
      <c r="B61" s="79" t="s">
        <v>132</v>
      </c>
      <c r="C61" s="80" t="s">
        <v>50</v>
      </c>
      <c r="D61" s="79" t="s">
        <v>370</v>
      </c>
    </row>
    <row r="62" spans="1:4">
      <c r="A62" s="79" t="s">
        <v>133</v>
      </c>
      <c r="B62" s="79" t="s">
        <v>134</v>
      </c>
      <c r="C62" s="80" t="s">
        <v>50</v>
      </c>
      <c r="D62" s="79" t="s">
        <v>370</v>
      </c>
    </row>
    <row r="63" spans="1:4">
      <c r="A63" s="79" t="s">
        <v>135</v>
      </c>
      <c r="B63" s="79" t="s">
        <v>136</v>
      </c>
      <c r="C63" s="80" t="s">
        <v>50</v>
      </c>
      <c r="D63" s="79" t="s">
        <v>370</v>
      </c>
    </row>
    <row r="64" spans="1:4">
      <c r="A64" s="79" t="s">
        <v>137</v>
      </c>
      <c r="B64" s="79" t="s">
        <v>138</v>
      </c>
      <c r="C64" s="80" t="s">
        <v>50</v>
      </c>
      <c r="D64" s="79" t="s">
        <v>370</v>
      </c>
    </row>
    <row r="65" spans="1:4">
      <c r="A65" s="79" t="s">
        <v>139</v>
      </c>
      <c r="B65" s="79" t="s">
        <v>140</v>
      </c>
      <c r="C65" s="80" t="s">
        <v>50</v>
      </c>
      <c r="D65" s="79" t="s">
        <v>370</v>
      </c>
    </row>
    <row r="66" spans="1:4">
      <c r="A66" s="79" t="s">
        <v>141</v>
      </c>
      <c r="B66" s="79" t="s">
        <v>142</v>
      </c>
      <c r="C66" s="80" t="s">
        <v>50</v>
      </c>
      <c r="D66" s="79" t="s">
        <v>370</v>
      </c>
    </row>
    <row r="67" spans="1:4">
      <c r="A67" s="79" t="s">
        <v>143</v>
      </c>
      <c r="B67" s="79" t="s">
        <v>144</v>
      </c>
      <c r="C67" s="80" t="s">
        <v>50</v>
      </c>
      <c r="D67" s="79" t="s">
        <v>370</v>
      </c>
    </row>
    <row r="68" spans="1:4">
      <c r="A68" s="79" t="s">
        <v>145</v>
      </c>
      <c r="B68" s="79" t="s">
        <v>146</v>
      </c>
      <c r="C68" s="80" t="s">
        <v>50</v>
      </c>
      <c r="D68" s="79" t="s">
        <v>370</v>
      </c>
    </row>
    <row r="69" spans="1:4">
      <c r="A69" s="79" t="s">
        <v>147</v>
      </c>
      <c r="B69" s="79" t="s">
        <v>148</v>
      </c>
      <c r="C69" s="80" t="s">
        <v>50</v>
      </c>
      <c r="D69" s="79" t="s">
        <v>370</v>
      </c>
    </row>
    <row r="70" spans="1:4">
      <c r="A70" s="79" t="s">
        <v>149</v>
      </c>
      <c r="B70" s="79" t="s">
        <v>150</v>
      </c>
      <c r="C70" s="80" t="s">
        <v>50</v>
      </c>
      <c r="D70" s="79" t="s">
        <v>370</v>
      </c>
    </row>
    <row r="71" spans="1:4">
      <c r="A71" s="79" t="s">
        <v>151</v>
      </c>
      <c r="B71" s="79" t="s">
        <v>152</v>
      </c>
      <c r="C71" s="80" t="s">
        <v>50</v>
      </c>
      <c r="D71" s="79" t="s">
        <v>370</v>
      </c>
    </row>
    <row r="72" spans="1:4">
      <c r="A72" s="79" t="s">
        <v>153</v>
      </c>
      <c r="B72" s="79" t="s">
        <v>154</v>
      </c>
      <c r="C72" s="80" t="s">
        <v>50</v>
      </c>
      <c r="D72" s="79" t="s">
        <v>370</v>
      </c>
    </row>
    <row r="73" spans="1:4">
      <c r="A73" s="79" t="s">
        <v>155</v>
      </c>
      <c r="B73" s="79" t="s">
        <v>156</v>
      </c>
      <c r="C73" s="80" t="s">
        <v>50</v>
      </c>
      <c r="D73" s="79" t="s">
        <v>370</v>
      </c>
    </row>
    <row r="74" spans="1:4">
      <c r="A74" s="79" t="s">
        <v>157</v>
      </c>
      <c r="B74" s="79" t="s">
        <v>158</v>
      </c>
      <c r="C74" s="80" t="s">
        <v>50</v>
      </c>
      <c r="D74" s="79" t="s">
        <v>370</v>
      </c>
    </row>
    <row r="75" spans="1:4">
      <c r="A75" s="79" t="s">
        <v>159</v>
      </c>
      <c r="B75" s="79" t="s">
        <v>160</v>
      </c>
      <c r="C75" s="80" t="s">
        <v>50</v>
      </c>
      <c r="D75" s="79" t="s">
        <v>370</v>
      </c>
    </row>
    <row r="76" spans="1:4">
      <c r="A76" s="79" t="s">
        <v>161</v>
      </c>
      <c r="B76" s="79" t="s">
        <v>162</v>
      </c>
      <c r="C76" s="80" t="s">
        <v>50</v>
      </c>
      <c r="D76" s="79" t="s">
        <v>370</v>
      </c>
    </row>
    <row r="77" spans="1:4">
      <c r="A77" s="79" t="s">
        <v>163</v>
      </c>
      <c r="B77" s="79" t="s">
        <v>164</v>
      </c>
      <c r="C77" s="80" t="s">
        <v>50</v>
      </c>
      <c r="D77" s="79" t="s">
        <v>370</v>
      </c>
    </row>
    <row r="78" spans="1:4">
      <c r="A78" s="79" t="s">
        <v>165</v>
      </c>
      <c r="B78" s="79" t="s">
        <v>166</v>
      </c>
      <c r="C78" s="80" t="s">
        <v>50</v>
      </c>
      <c r="D78" s="79" t="s">
        <v>370</v>
      </c>
    </row>
    <row r="79" spans="1:4">
      <c r="A79" s="79" t="s">
        <v>167</v>
      </c>
      <c r="B79" s="79" t="s">
        <v>168</v>
      </c>
      <c r="C79" s="80" t="s">
        <v>50</v>
      </c>
      <c r="D79" s="79" t="s">
        <v>370</v>
      </c>
    </row>
    <row r="80" spans="1:4">
      <c r="A80" s="79" t="s">
        <v>169</v>
      </c>
      <c r="B80" s="79" t="s">
        <v>170</v>
      </c>
      <c r="C80" s="80" t="s">
        <v>50</v>
      </c>
      <c r="D80" s="79" t="s">
        <v>370</v>
      </c>
    </row>
    <row r="81" spans="1:4">
      <c r="A81" s="79" t="s">
        <v>171</v>
      </c>
      <c r="B81" s="79" t="s">
        <v>172</v>
      </c>
      <c r="C81" s="80" t="s">
        <v>50</v>
      </c>
      <c r="D81" s="79" t="s">
        <v>370</v>
      </c>
    </row>
    <row r="82" spans="1:4">
      <c r="A82" s="79" t="s">
        <v>173</v>
      </c>
      <c r="B82" s="79" t="s">
        <v>174</v>
      </c>
      <c r="C82" s="80" t="s">
        <v>50</v>
      </c>
      <c r="D82" s="79" t="s">
        <v>370</v>
      </c>
    </row>
    <row r="83" spans="1:4">
      <c r="A83" s="79" t="s">
        <v>175</v>
      </c>
      <c r="B83" s="79" t="s">
        <v>176</v>
      </c>
      <c r="C83" s="80" t="s">
        <v>50</v>
      </c>
      <c r="D83" s="79" t="s">
        <v>370</v>
      </c>
    </row>
    <row r="84" spans="1:4">
      <c r="A84" s="79" t="s">
        <v>177</v>
      </c>
      <c r="B84" s="79" t="s">
        <v>178</v>
      </c>
      <c r="C84" s="80" t="s">
        <v>50</v>
      </c>
      <c r="D84" s="79" t="s">
        <v>370</v>
      </c>
    </row>
    <row r="85" spans="1:4">
      <c r="A85" s="79" t="s">
        <v>179</v>
      </c>
      <c r="B85" s="79" t="s">
        <v>180</v>
      </c>
      <c r="C85" s="80" t="s">
        <v>50</v>
      </c>
      <c r="D85" s="79" t="s">
        <v>370</v>
      </c>
    </row>
    <row r="86" spans="1:4">
      <c r="A86" s="79" t="s">
        <v>181</v>
      </c>
      <c r="B86" s="79" t="s">
        <v>52</v>
      </c>
      <c r="C86" s="80" t="s">
        <v>50</v>
      </c>
      <c r="D86" s="79" t="s">
        <v>370</v>
      </c>
    </row>
    <row r="87" spans="1:4">
      <c r="A87" s="79" t="s">
        <v>182</v>
      </c>
      <c r="B87" s="79" t="s">
        <v>183</v>
      </c>
      <c r="C87" s="80" t="s">
        <v>50</v>
      </c>
      <c r="D87" s="79" t="s">
        <v>370</v>
      </c>
    </row>
    <row r="88" spans="1:4">
      <c r="A88" s="79" t="s">
        <v>184</v>
      </c>
      <c r="B88" s="79" t="s">
        <v>185</v>
      </c>
      <c r="C88" s="80" t="s">
        <v>50</v>
      </c>
      <c r="D88" s="79" t="s">
        <v>370</v>
      </c>
    </row>
    <row r="89" spans="1:4">
      <c r="A89" s="79" t="s">
        <v>186</v>
      </c>
      <c r="B89" s="79" t="s">
        <v>187</v>
      </c>
      <c r="C89" s="80" t="s">
        <v>50</v>
      </c>
      <c r="D89" s="79" t="s">
        <v>370</v>
      </c>
    </row>
    <row r="90" spans="1:4">
      <c r="A90" s="79" t="s">
        <v>188</v>
      </c>
      <c r="B90" s="79" t="s">
        <v>189</v>
      </c>
      <c r="C90" s="80" t="s">
        <v>50</v>
      </c>
      <c r="D90" s="79" t="s">
        <v>370</v>
      </c>
    </row>
    <row r="91" spans="1:4">
      <c r="A91" s="79" t="s">
        <v>190</v>
      </c>
      <c r="B91" s="79" t="s">
        <v>191</v>
      </c>
      <c r="C91" s="80" t="s">
        <v>50</v>
      </c>
      <c r="D91" s="79" t="s">
        <v>370</v>
      </c>
    </row>
    <row r="92" spans="1:4">
      <c r="A92" s="79" t="s">
        <v>192</v>
      </c>
      <c r="B92" s="79" t="s">
        <v>193</v>
      </c>
      <c r="C92" s="80" t="s">
        <v>50</v>
      </c>
      <c r="D92" s="79" t="s">
        <v>370</v>
      </c>
    </row>
    <row r="93" spans="1:4">
      <c r="A93" s="79" t="s">
        <v>194</v>
      </c>
      <c r="B93" s="79" t="s">
        <v>195</v>
      </c>
      <c r="C93" s="80" t="s">
        <v>50</v>
      </c>
      <c r="D93" s="79" t="s">
        <v>370</v>
      </c>
    </row>
    <row r="94" spans="1:4">
      <c r="A94" s="79" t="s">
        <v>196</v>
      </c>
      <c r="B94" s="79" t="s">
        <v>197</v>
      </c>
      <c r="C94" s="80" t="s">
        <v>50</v>
      </c>
      <c r="D94" s="79" t="s">
        <v>370</v>
      </c>
    </row>
    <row r="95" spans="1:4">
      <c r="A95" s="79" t="s">
        <v>198</v>
      </c>
      <c r="B95" s="79" t="s">
        <v>54</v>
      </c>
      <c r="C95" s="80" t="s">
        <v>50</v>
      </c>
      <c r="D95" s="79" t="s">
        <v>370</v>
      </c>
    </row>
    <row r="96" spans="1:4">
      <c r="A96" s="79" t="s">
        <v>199</v>
      </c>
      <c r="C96" s="80" t="s">
        <v>50</v>
      </c>
      <c r="D96" s="79" t="s">
        <v>370</v>
      </c>
    </row>
    <row r="97" spans="1:4">
      <c r="A97" s="79" t="s">
        <v>200</v>
      </c>
      <c r="B97" s="79" t="s">
        <v>201</v>
      </c>
      <c r="C97" s="80" t="s">
        <v>32</v>
      </c>
      <c r="D97" s="79" t="s">
        <v>368</v>
      </c>
    </row>
    <row r="98" spans="1:4">
      <c r="A98" s="79" t="s">
        <v>202</v>
      </c>
      <c r="B98" s="79" t="s">
        <v>203</v>
      </c>
      <c r="C98" s="80" t="s">
        <v>32</v>
      </c>
      <c r="D98" s="79" t="s">
        <v>368</v>
      </c>
    </row>
    <row r="99" spans="1:4">
      <c r="A99" s="79" t="s">
        <v>204</v>
      </c>
      <c r="B99" s="79" t="s">
        <v>205</v>
      </c>
      <c r="C99" s="80" t="s">
        <v>32</v>
      </c>
      <c r="D99" s="79" t="s">
        <v>368</v>
      </c>
    </row>
    <row r="100" spans="1:4">
      <c r="A100" s="79" t="s">
        <v>206</v>
      </c>
      <c r="B100" s="79" t="s">
        <v>207</v>
      </c>
      <c r="C100" s="80" t="s">
        <v>32</v>
      </c>
      <c r="D100" s="79" t="s">
        <v>368</v>
      </c>
    </row>
    <row r="101" spans="1:4">
      <c r="A101" s="79" t="s">
        <v>208</v>
      </c>
      <c r="B101" s="79" t="s">
        <v>209</v>
      </c>
      <c r="C101" s="80" t="s">
        <v>32</v>
      </c>
      <c r="D101" s="79" t="s">
        <v>368</v>
      </c>
    </row>
    <row r="102" spans="1:4">
      <c r="A102" s="79" t="s">
        <v>210</v>
      </c>
      <c r="B102" s="79" t="s">
        <v>211</v>
      </c>
      <c r="C102" s="80" t="s">
        <v>50</v>
      </c>
      <c r="D102" s="79" t="s">
        <v>370</v>
      </c>
    </row>
    <row r="103" spans="1:4">
      <c r="A103" s="79" t="s">
        <v>212</v>
      </c>
      <c r="B103" s="79" t="s">
        <v>213</v>
      </c>
      <c r="C103" s="80" t="s">
        <v>50</v>
      </c>
      <c r="D103" s="79" t="s">
        <v>370</v>
      </c>
    </row>
    <row r="104" spans="1:4">
      <c r="A104" s="79" t="s">
        <v>214</v>
      </c>
      <c r="B104" s="79" t="s">
        <v>215</v>
      </c>
      <c r="C104" s="80" t="s">
        <v>32</v>
      </c>
      <c r="D104" s="79" t="s">
        <v>368</v>
      </c>
    </row>
    <row r="105" spans="1:4">
      <c r="A105" s="79" t="s">
        <v>216</v>
      </c>
      <c r="B105" s="79" t="s">
        <v>217</v>
      </c>
      <c r="C105" s="80" t="s">
        <v>50</v>
      </c>
      <c r="D105" s="79" t="s">
        <v>370</v>
      </c>
    </row>
    <row r="106" spans="1:4">
      <c r="A106" s="79" t="s">
        <v>218</v>
      </c>
      <c r="B106" s="79" t="s">
        <v>219</v>
      </c>
      <c r="C106" s="80" t="s">
        <v>50</v>
      </c>
      <c r="D106" s="79" t="s">
        <v>370</v>
      </c>
    </row>
    <row r="107" spans="1:4">
      <c r="A107" s="79" t="s">
        <v>220</v>
      </c>
      <c r="B107" s="79" t="s">
        <v>221</v>
      </c>
      <c r="C107" s="80" t="s">
        <v>50</v>
      </c>
      <c r="D107" s="79" t="s">
        <v>370</v>
      </c>
    </row>
    <row r="108" spans="1:4">
      <c r="A108" s="79" t="s">
        <v>222</v>
      </c>
      <c r="B108" s="79" t="s">
        <v>223</v>
      </c>
      <c r="C108" s="80" t="s">
        <v>50</v>
      </c>
      <c r="D108" s="79" t="s">
        <v>370</v>
      </c>
    </row>
    <row r="109" spans="1:4">
      <c r="A109" s="79" t="s">
        <v>224</v>
      </c>
      <c r="B109" s="79" t="s">
        <v>225</v>
      </c>
      <c r="C109" s="80" t="s">
        <v>50</v>
      </c>
      <c r="D109" s="79" t="s">
        <v>370</v>
      </c>
    </row>
    <row r="110" spans="1:4">
      <c r="A110" s="79" t="s">
        <v>226</v>
      </c>
      <c r="B110" s="79" t="s">
        <v>227</v>
      </c>
      <c r="C110" s="80" t="s">
        <v>50</v>
      </c>
      <c r="D110" s="79" t="s">
        <v>370</v>
      </c>
    </row>
    <row r="111" spans="1:4">
      <c r="A111" s="79" t="s">
        <v>228</v>
      </c>
      <c r="B111" s="79" t="s">
        <v>229</v>
      </c>
      <c r="C111" s="80" t="s">
        <v>50</v>
      </c>
      <c r="D111" s="79" t="s">
        <v>370</v>
      </c>
    </row>
    <row r="112" spans="1:4">
      <c r="A112" s="79" t="s">
        <v>230</v>
      </c>
      <c r="B112" s="79" t="s">
        <v>106</v>
      </c>
      <c r="C112" s="80" t="s">
        <v>231</v>
      </c>
      <c r="D112" s="79" t="s">
        <v>231</v>
      </c>
    </row>
    <row r="113" spans="1:4">
      <c r="A113" s="79" t="s">
        <v>232</v>
      </c>
      <c r="B113" s="79" t="s">
        <v>233</v>
      </c>
      <c r="C113" s="80" t="s">
        <v>16</v>
      </c>
      <c r="D113" s="79" t="s">
        <v>366</v>
      </c>
    </row>
    <row r="114" spans="1:4">
      <c r="A114" s="79" t="s">
        <v>234</v>
      </c>
      <c r="B114" s="79" t="s">
        <v>235</v>
      </c>
      <c r="C114" s="80" t="s">
        <v>16</v>
      </c>
      <c r="D114" s="79" t="s">
        <v>366</v>
      </c>
    </row>
    <row r="115" spans="1:4">
      <c r="A115" s="79" t="s">
        <v>236</v>
      </c>
      <c r="B115" s="79" t="s">
        <v>237</v>
      </c>
      <c r="C115" s="80" t="s">
        <v>50</v>
      </c>
      <c r="D115" s="79" t="s">
        <v>370</v>
      </c>
    </row>
    <row r="116" spans="1:4">
      <c r="A116" s="79" t="s">
        <v>238</v>
      </c>
      <c r="B116" s="79" t="s">
        <v>239</v>
      </c>
      <c r="C116" s="80" t="s">
        <v>50</v>
      </c>
      <c r="D116" s="79" t="s">
        <v>370</v>
      </c>
    </row>
    <row r="117" spans="1:4">
      <c r="A117" s="79" t="s">
        <v>240</v>
      </c>
      <c r="B117" s="79" t="s">
        <v>241</v>
      </c>
      <c r="C117" s="80" t="s">
        <v>50</v>
      </c>
      <c r="D117" s="79" t="s">
        <v>370</v>
      </c>
    </row>
    <row r="118" spans="1:4">
      <c r="A118" s="79" t="s">
        <v>242</v>
      </c>
      <c r="B118" s="79" t="s">
        <v>243</v>
      </c>
      <c r="C118" s="80" t="s">
        <v>50</v>
      </c>
      <c r="D118" s="79" t="s">
        <v>370</v>
      </c>
    </row>
    <row r="119" spans="1:4">
      <c r="A119" s="79" t="s">
        <v>244</v>
      </c>
      <c r="B119" s="79" t="s">
        <v>245</v>
      </c>
      <c r="C119" s="80" t="s">
        <v>50</v>
      </c>
      <c r="D119" s="79" t="s">
        <v>370</v>
      </c>
    </row>
    <row r="120" spans="1:4">
      <c r="A120" s="79" t="s">
        <v>246</v>
      </c>
      <c r="B120" s="79" t="s">
        <v>247</v>
      </c>
      <c r="C120" s="80" t="s">
        <v>50</v>
      </c>
      <c r="D120" s="79" t="s">
        <v>370</v>
      </c>
    </row>
    <row r="121" spans="1:4">
      <c r="A121" s="79" t="s">
        <v>248</v>
      </c>
      <c r="B121" s="79" t="s">
        <v>249</v>
      </c>
      <c r="C121" s="80" t="s">
        <v>50</v>
      </c>
      <c r="D121" s="79" t="s">
        <v>370</v>
      </c>
    </row>
    <row r="122" spans="1:4">
      <c r="A122" s="79" t="s">
        <v>250</v>
      </c>
      <c r="B122" s="79" t="s">
        <v>251</v>
      </c>
      <c r="C122" s="80" t="s">
        <v>50</v>
      </c>
      <c r="D122" s="79" t="s">
        <v>370</v>
      </c>
    </row>
    <row r="123" spans="1:4">
      <c r="A123" s="79" t="s">
        <v>252</v>
      </c>
      <c r="B123" s="79" t="s">
        <v>253</v>
      </c>
      <c r="C123" s="80" t="s">
        <v>50</v>
      </c>
      <c r="D123" s="79" t="s">
        <v>370</v>
      </c>
    </row>
    <row r="124" spans="1:4">
      <c r="A124" s="79" t="s">
        <v>254</v>
      </c>
      <c r="B124" s="79" t="s">
        <v>255</v>
      </c>
      <c r="C124" s="80" t="s">
        <v>50</v>
      </c>
      <c r="D124" s="79" t="s">
        <v>370</v>
      </c>
    </row>
    <row r="125" spans="1:4">
      <c r="A125" s="79" t="s">
        <v>256</v>
      </c>
      <c r="B125" s="79" t="s">
        <v>257</v>
      </c>
      <c r="C125" s="80" t="s">
        <v>50</v>
      </c>
      <c r="D125" s="79" t="s">
        <v>370</v>
      </c>
    </row>
    <row r="126" spans="1:4">
      <c r="A126" s="79" t="s">
        <v>258</v>
      </c>
      <c r="B126" s="79" t="s">
        <v>217</v>
      </c>
      <c r="C126" s="80" t="s">
        <v>50</v>
      </c>
      <c r="D126" s="79" t="s">
        <v>370</v>
      </c>
    </row>
    <row r="127" spans="1:4">
      <c r="A127" s="79" t="s">
        <v>259</v>
      </c>
      <c r="B127" s="79" t="s">
        <v>215</v>
      </c>
      <c r="C127" s="80" t="s">
        <v>50</v>
      </c>
      <c r="D127" s="79" t="s">
        <v>370</v>
      </c>
    </row>
    <row r="128" spans="1:4">
      <c r="A128" s="79" t="s">
        <v>260</v>
      </c>
      <c r="B128" s="79" t="s">
        <v>261</v>
      </c>
      <c r="C128" s="80" t="s">
        <v>50</v>
      </c>
      <c r="D128" s="79" t="s">
        <v>370</v>
      </c>
    </row>
    <row r="129" spans="1:4">
      <c r="A129" s="79" t="s">
        <v>262</v>
      </c>
      <c r="B129" s="79" t="s">
        <v>263</v>
      </c>
      <c r="C129" s="80" t="s">
        <v>50</v>
      </c>
      <c r="D129" s="79" t="s">
        <v>370</v>
      </c>
    </row>
    <row r="130" spans="1:4">
      <c r="A130" s="79" t="s">
        <v>264</v>
      </c>
      <c r="B130" s="79" t="s">
        <v>265</v>
      </c>
      <c r="C130" s="80" t="s">
        <v>50</v>
      </c>
      <c r="D130" s="79" t="s">
        <v>370</v>
      </c>
    </row>
    <row r="131" spans="1:4">
      <c r="A131" s="79" t="s">
        <v>266</v>
      </c>
      <c r="B131" s="79" t="s">
        <v>267</v>
      </c>
      <c r="C131" s="80" t="s">
        <v>231</v>
      </c>
      <c r="D131" s="79" t="s">
        <v>231</v>
      </c>
    </row>
    <row r="132" spans="1:4">
      <c r="A132" s="79" t="s">
        <v>268</v>
      </c>
      <c r="B132" s="79" t="s">
        <v>18</v>
      </c>
      <c r="C132" s="80" t="s">
        <v>231</v>
      </c>
      <c r="D132" s="79" t="s">
        <v>231</v>
      </c>
    </row>
    <row r="133" spans="1:4">
      <c r="A133" s="79" t="s">
        <v>269</v>
      </c>
      <c r="B133" s="79" t="s">
        <v>270</v>
      </c>
      <c r="C133" s="80" t="s">
        <v>16</v>
      </c>
      <c r="D133" s="79" t="s">
        <v>366</v>
      </c>
    </row>
    <row r="134" spans="1:4">
      <c r="A134" s="79" t="s">
        <v>271</v>
      </c>
      <c r="B134" s="79" t="s">
        <v>272</v>
      </c>
      <c r="C134" s="80" t="s">
        <v>32</v>
      </c>
      <c r="D134" s="79" t="s">
        <v>368</v>
      </c>
    </row>
    <row r="135" spans="1:4">
      <c r="A135" s="79" t="s">
        <v>273</v>
      </c>
      <c r="B135" s="79" t="s">
        <v>274</v>
      </c>
      <c r="C135" s="80" t="s">
        <v>50</v>
      </c>
      <c r="D135" s="79" t="s">
        <v>370</v>
      </c>
    </row>
    <row r="136" spans="1:4">
      <c r="A136" s="79" t="s">
        <v>275</v>
      </c>
      <c r="B136" s="79" t="s">
        <v>276</v>
      </c>
      <c r="C136" s="80" t="s">
        <v>37</v>
      </c>
      <c r="D136" s="79" t="s">
        <v>386</v>
      </c>
    </row>
    <row r="137" spans="1:4">
      <c r="A137" s="79" t="s">
        <v>277</v>
      </c>
      <c r="B137" s="79" t="s">
        <v>278</v>
      </c>
      <c r="C137" s="80" t="s">
        <v>16</v>
      </c>
      <c r="D137" s="79" t="s">
        <v>366</v>
      </c>
    </row>
    <row r="138" spans="1:4">
      <c r="A138" s="79" t="s">
        <v>279</v>
      </c>
      <c r="B138" s="79" t="s">
        <v>280</v>
      </c>
      <c r="C138" s="80" t="s">
        <v>50</v>
      </c>
      <c r="D138" s="79" t="s">
        <v>370</v>
      </c>
    </row>
    <row r="139" spans="1:4">
      <c r="A139" s="79" t="s">
        <v>281</v>
      </c>
      <c r="B139" s="79" t="s">
        <v>22</v>
      </c>
      <c r="C139" s="80" t="s">
        <v>231</v>
      </c>
      <c r="D139" s="79" t="s">
        <v>231</v>
      </c>
    </row>
    <row r="140" spans="1:4">
      <c r="A140" s="79" t="s">
        <v>282</v>
      </c>
      <c r="B140" s="79" t="s">
        <v>283</v>
      </c>
      <c r="C140" s="80" t="s">
        <v>16</v>
      </c>
      <c r="D140" s="79" t="s">
        <v>366</v>
      </c>
    </row>
    <row r="141" spans="1:4">
      <c r="A141" s="79" t="s">
        <v>284</v>
      </c>
      <c r="B141" s="79" t="s">
        <v>285</v>
      </c>
      <c r="C141" s="80" t="s">
        <v>32</v>
      </c>
      <c r="D141" s="79" t="s">
        <v>368</v>
      </c>
    </row>
    <row r="142" spans="1:4">
      <c r="A142" s="79" t="s">
        <v>286</v>
      </c>
      <c r="B142" s="79" t="s">
        <v>287</v>
      </c>
      <c r="C142" s="80" t="s">
        <v>50</v>
      </c>
      <c r="D142" s="79" t="s">
        <v>370</v>
      </c>
    </row>
    <row r="143" spans="1:4">
      <c r="A143" s="79" t="s">
        <v>288</v>
      </c>
      <c r="B143" s="79" t="s">
        <v>289</v>
      </c>
      <c r="C143" s="80" t="s">
        <v>37</v>
      </c>
      <c r="D143" s="79" t="s">
        <v>386</v>
      </c>
    </row>
    <row r="144" spans="1:4">
      <c r="A144" s="79" t="s">
        <v>290</v>
      </c>
      <c r="B144" s="79" t="s">
        <v>291</v>
      </c>
      <c r="C144" s="80" t="s">
        <v>16</v>
      </c>
      <c r="D144" s="79" t="s">
        <v>366</v>
      </c>
    </row>
    <row r="145" spans="1:4">
      <c r="A145" s="79" t="s">
        <v>292</v>
      </c>
      <c r="B145" s="79" t="s">
        <v>293</v>
      </c>
      <c r="C145" s="80" t="s">
        <v>50</v>
      </c>
      <c r="D145" s="79" t="s">
        <v>370</v>
      </c>
    </row>
    <row r="146" spans="1:4">
      <c r="A146" s="79" t="s">
        <v>294</v>
      </c>
      <c r="B146" s="79" t="s">
        <v>295</v>
      </c>
      <c r="C146" s="80" t="s">
        <v>231</v>
      </c>
      <c r="D146" s="79" t="s">
        <v>231</v>
      </c>
    </row>
    <row r="147" spans="1:4">
      <c r="A147" s="79" t="s">
        <v>296</v>
      </c>
      <c r="B147" s="79" t="s">
        <v>297</v>
      </c>
      <c r="C147" s="80" t="s">
        <v>16</v>
      </c>
      <c r="D147" s="79" t="s">
        <v>366</v>
      </c>
    </row>
    <row r="148" spans="1:4">
      <c r="A148" s="79" t="s">
        <v>298</v>
      </c>
      <c r="B148" s="79" t="s">
        <v>299</v>
      </c>
      <c r="C148" s="80" t="s">
        <v>32</v>
      </c>
      <c r="D148" s="79" t="s">
        <v>368</v>
      </c>
    </row>
    <row r="149" spans="1:4">
      <c r="A149" s="79" t="s">
        <v>300</v>
      </c>
      <c r="B149" s="79" t="s">
        <v>301</v>
      </c>
      <c r="C149" s="80" t="s">
        <v>50</v>
      </c>
      <c r="D149" s="79" t="s">
        <v>370</v>
      </c>
    </row>
    <row r="150" spans="1:4">
      <c r="A150" s="79" t="s">
        <v>302</v>
      </c>
      <c r="B150" s="79" t="s">
        <v>303</v>
      </c>
      <c r="C150" s="80" t="s">
        <v>37</v>
      </c>
      <c r="D150" s="79" t="s">
        <v>386</v>
      </c>
    </row>
    <row r="151" spans="1:4">
      <c r="A151" s="79" t="s">
        <v>304</v>
      </c>
      <c r="B151" s="79" t="s">
        <v>305</v>
      </c>
      <c r="C151" s="80" t="s">
        <v>16</v>
      </c>
      <c r="D151" s="79" t="s">
        <v>366</v>
      </c>
    </row>
    <row r="152" spans="1:4">
      <c r="A152" s="79" t="s">
        <v>306</v>
      </c>
      <c r="B152" s="79" t="s">
        <v>307</v>
      </c>
      <c r="C152" s="80" t="s">
        <v>50</v>
      </c>
      <c r="D152" s="79" t="s">
        <v>370</v>
      </c>
    </row>
    <row r="153" spans="1:4">
      <c r="A153" s="79" t="s">
        <v>308</v>
      </c>
      <c r="B153" s="79" t="s">
        <v>36</v>
      </c>
      <c r="C153" s="80" t="s">
        <v>231</v>
      </c>
      <c r="D153" s="79" t="s">
        <v>231</v>
      </c>
    </row>
    <row r="154" spans="1:4">
      <c r="A154" s="79" t="s">
        <v>309</v>
      </c>
      <c r="B154" s="79" t="s">
        <v>310</v>
      </c>
      <c r="C154" s="80" t="s">
        <v>16</v>
      </c>
      <c r="D154" s="79" t="s">
        <v>366</v>
      </c>
    </row>
    <row r="155" spans="1:4">
      <c r="A155" s="79" t="s">
        <v>311</v>
      </c>
      <c r="B155" s="79" t="s">
        <v>312</v>
      </c>
      <c r="C155" s="80" t="s">
        <v>32</v>
      </c>
      <c r="D155" s="79" t="s">
        <v>368</v>
      </c>
    </row>
    <row r="156" spans="1:4">
      <c r="A156" s="79" t="s">
        <v>313</v>
      </c>
      <c r="B156" s="79" t="s">
        <v>314</v>
      </c>
      <c r="C156" s="80" t="s">
        <v>50</v>
      </c>
      <c r="D156" s="79" t="s">
        <v>370</v>
      </c>
    </row>
    <row r="157" spans="1:4">
      <c r="A157" s="79" t="s">
        <v>315</v>
      </c>
      <c r="B157" s="79" t="s">
        <v>316</v>
      </c>
      <c r="C157" s="80" t="s">
        <v>37</v>
      </c>
      <c r="D157" s="79" t="s">
        <v>386</v>
      </c>
    </row>
    <row r="158" spans="1:4">
      <c r="A158" s="79" t="s">
        <v>317</v>
      </c>
      <c r="B158" s="79" t="s">
        <v>318</v>
      </c>
      <c r="C158" s="80" t="s">
        <v>16</v>
      </c>
      <c r="D158" s="79" t="s">
        <v>366</v>
      </c>
    </row>
    <row r="159" spans="1:4">
      <c r="A159" s="79" t="s">
        <v>319</v>
      </c>
      <c r="B159" s="79" t="s">
        <v>320</v>
      </c>
      <c r="C159" s="80" t="s">
        <v>50</v>
      </c>
      <c r="D159" s="79" t="s">
        <v>370</v>
      </c>
    </row>
    <row r="160" spans="1:4">
      <c r="A160" s="79" t="s">
        <v>321</v>
      </c>
      <c r="B160" s="79" t="s">
        <v>31</v>
      </c>
      <c r="C160" s="80" t="s">
        <v>231</v>
      </c>
      <c r="D160" s="79" t="s">
        <v>231</v>
      </c>
    </row>
    <row r="161" spans="1:4">
      <c r="A161" s="79" t="s">
        <v>322</v>
      </c>
      <c r="B161" s="79" t="s">
        <v>323</v>
      </c>
      <c r="C161" s="80" t="s">
        <v>16</v>
      </c>
      <c r="D161" s="79" t="s">
        <v>366</v>
      </c>
    </row>
    <row r="162" spans="1:4">
      <c r="A162" s="79" t="s">
        <v>324</v>
      </c>
      <c r="B162" s="79" t="s">
        <v>325</v>
      </c>
      <c r="C162" s="80" t="s">
        <v>32</v>
      </c>
      <c r="D162" s="79" t="s">
        <v>368</v>
      </c>
    </row>
    <row r="163" spans="1:4">
      <c r="A163" s="79" t="s">
        <v>326</v>
      </c>
      <c r="B163" s="79" t="s">
        <v>327</v>
      </c>
      <c r="C163" s="80" t="s">
        <v>50</v>
      </c>
      <c r="D163" s="79" t="s">
        <v>370</v>
      </c>
    </row>
    <row r="164" spans="1:4">
      <c r="A164" s="79" t="s">
        <v>328</v>
      </c>
      <c r="B164" s="79" t="s">
        <v>329</v>
      </c>
      <c r="C164" s="80" t="s">
        <v>37</v>
      </c>
      <c r="D164" s="79" t="s">
        <v>386</v>
      </c>
    </row>
    <row r="165" spans="1:4">
      <c r="A165" s="79" t="s">
        <v>330</v>
      </c>
      <c r="B165" s="79" t="s">
        <v>331</v>
      </c>
      <c r="C165" s="80" t="s">
        <v>16</v>
      </c>
      <c r="D165" s="79" t="s">
        <v>366</v>
      </c>
    </row>
    <row r="166" spans="1:4">
      <c r="A166" s="79" t="s">
        <v>332</v>
      </c>
      <c r="B166" s="79" t="s">
        <v>333</v>
      </c>
      <c r="C166" s="80" t="s">
        <v>50</v>
      </c>
      <c r="D166" s="79" t="s">
        <v>370</v>
      </c>
    </row>
    <row r="167" spans="1:4">
      <c r="A167" s="79" t="s">
        <v>334</v>
      </c>
      <c r="B167" s="79" t="s">
        <v>335</v>
      </c>
      <c r="C167" s="80" t="s">
        <v>231</v>
      </c>
      <c r="D167" s="79" t="s">
        <v>231</v>
      </c>
    </row>
    <row r="168" spans="1:4">
      <c r="A168" s="79" t="s">
        <v>336</v>
      </c>
      <c r="B168" s="79" t="s">
        <v>337</v>
      </c>
      <c r="C168" s="80" t="s">
        <v>16</v>
      </c>
      <c r="D168" s="79" t="s">
        <v>366</v>
      </c>
    </row>
    <row r="169" spans="1:4">
      <c r="A169" s="79" t="s">
        <v>338</v>
      </c>
      <c r="B169" s="79" t="s">
        <v>339</v>
      </c>
      <c r="C169" s="80" t="s">
        <v>32</v>
      </c>
      <c r="D169" s="79" t="s">
        <v>368</v>
      </c>
    </row>
    <row r="170" spans="1:4">
      <c r="A170" s="79" t="s">
        <v>340</v>
      </c>
      <c r="B170" s="79" t="s">
        <v>341</v>
      </c>
      <c r="C170" s="80" t="s">
        <v>50</v>
      </c>
      <c r="D170" s="79" t="s">
        <v>370</v>
      </c>
    </row>
    <row r="171" spans="1:4">
      <c r="A171" s="79" t="s">
        <v>342</v>
      </c>
      <c r="B171" s="79" t="s">
        <v>343</v>
      </c>
      <c r="C171" s="80" t="s">
        <v>37</v>
      </c>
      <c r="D171" s="79" t="s">
        <v>386</v>
      </c>
    </row>
    <row r="172" spans="1:4">
      <c r="A172" s="79" t="s">
        <v>344</v>
      </c>
      <c r="B172" s="79" t="s">
        <v>345</v>
      </c>
      <c r="C172" s="80" t="s">
        <v>16</v>
      </c>
      <c r="D172" s="79" t="s">
        <v>366</v>
      </c>
    </row>
    <row r="173" spans="1:4">
      <c r="A173" s="79" t="s">
        <v>346</v>
      </c>
      <c r="B173" s="79" t="s">
        <v>347</v>
      </c>
      <c r="C173" s="80" t="s">
        <v>50</v>
      </c>
      <c r="D173" s="79" t="s">
        <v>370</v>
      </c>
    </row>
    <row r="174" spans="1:4">
      <c r="A174" s="79" t="s">
        <v>348</v>
      </c>
      <c r="B174" s="79" t="s">
        <v>349</v>
      </c>
      <c r="C174" s="80" t="s">
        <v>350</v>
      </c>
      <c r="D174" s="79" t="s">
        <v>1370</v>
      </c>
    </row>
    <row r="175" spans="1:4">
      <c r="A175" s="79" t="s">
        <v>351</v>
      </c>
      <c r="B175" s="79" t="s">
        <v>352</v>
      </c>
      <c r="C175" s="80" t="s">
        <v>350</v>
      </c>
      <c r="D175" s="79" t="s">
        <v>1370</v>
      </c>
    </row>
    <row r="176" spans="1:4">
      <c r="A176" s="79" t="s">
        <v>353</v>
      </c>
      <c r="B176" s="79" t="s">
        <v>354</v>
      </c>
      <c r="C176" s="80" t="s">
        <v>350</v>
      </c>
      <c r="D176" s="79" t="s">
        <v>1370</v>
      </c>
    </row>
    <row r="177" spans="1:4">
      <c r="A177" s="79" t="s">
        <v>355</v>
      </c>
      <c r="B177" s="79" t="s">
        <v>356</v>
      </c>
      <c r="C177" s="80" t="s">
        <v>350</v>
      </c>
      <c r="D177" s="79" t="s">
        <v>1370</v>
      </c>
    </row>
    <row r="178" spans="1:4">
      <c r="A178" s="79" t="s">
        <v>357</v>
      </c>
      <c r="B178" s="79" t="s">
        <v>358</v>
      </c>
      <c r="C178" s="80" t="s">
        <v>16</v>
      </c>
      <c r="D178" s="79" t="s">
        <v>366</v>
      </c>
    </row>
    <row r="179" spans="1:4">
      <c r="A179" s="79" t="s">
        <v>359</v>
      </c>
      <c r="B179" s="79" t="s">
        <v>360</v>
      </c>
      <c r="C179" s="80" t="s">
        <v>32</v>
      </c>
      <c r="D179" s="79" t="s">
        <v>368</v>
      </c>
    </row>
    <row r="180" spans="1:4">
      <c r="A180" s="79" t="s">
        <v>361</v>
      </c>
      <c r="B180" s="79" t="s">
        <v>362</v>
      </c>
      <c r="C180" s="80" t="s">
        <v>50</v>
      </c>
      <c r="D180" s="79" t="s">
        <v>370</v>
      </c>
    </row>
    <row r="181" spans="1:4">
      <c r="A181" s="79" t="s">
        <v>363</v>
      </c>
      <c r="B181" s="79" t="s">
        <v>364</v>
      </c>
      <c r="C181" s="80" t="s">
        <v>37</v>
      </c>
      <c r="D181" s="79" t="s">
        <v>386</v>
      </c>
    </row>
    <row r="182" spans="1:4">
      <c r="A182" s="79" t="s">
        <v>365</v>
      </c>
      <c r="B182" s="79" t="s">
        <v>366</v>
      </c>
      <c r="C182" s="80" t="s">
        <v>16</v>
      </c>
      <c r="D182" s="79" t="s">
        <v>366</v>
      </c>
    </row>
    <row r="183" spans="1:4">
      <c r="A183" s="79" t="s">
        <v>367</v>
      </c>
      <c r="B183" s="79" t="s">
        <v>368</v>
      </c>
      <c r="C183" s="80" t="s">
        <v>32</v>
      </c>
      <c r="D183" s="79" t="s">
        <v>368</v>
      </c>
    </row>
    <row r="184" spans="1:4">
      <c r="A184" s="79" t="s">
        <v>369</v>
      </c>
      <c r="B184" s="79" t="s">
        <v>370</v>
      </c>
      <c r="C184" s="80" t="s">
        <v>50</v>
      </c>
      <c r="D184" s="79" t="s">
        <v>370</v>
      </c>
    </row>
    <row r="185" spans="1:4">
      <c r="A185" s="79" t="s">
        <v>371</v>
      </c>
      <c r="B185" s="79" t="s">
        <v>372</v>
      </c>
      <c r="C185" s="80" t="s">
        <v>50</v>
      </c>
      <c r="D185" s="79" t="s">
        <v>370</v>
      </c>
    </row>
    <row r="186" spans="1:4">
      <c r="A186" s="79" t="s">
        <v>373</v>
      </c>
      <c r="B186" s="79" t="s">
        <v>374</v>
      </c>
      <c r="C186" s="80" t="s">
        <v>50</v>
      </c>
      <c r="D186" s="79" t="s">
        <v>370</v>
      </c>
    </row>
    <row r="187" spans="1:4">
      <c r="A187" s="79" t="s">
        <v>375</v>
      </c>
      <c r="B187" s="79" t="s">
        <v>376</v>
      </c>
      <c r="C187" s="80" t="s">
        <v>50</v>
      </c>
      <c r="D187" s="79" t="s">
        <v>370</v>
      </c>
    </row>
    <row r="188" spans="1:4">
      <c r="A188" s="79" t="s">
        <v>377</v>
      </c>
      <c r="B188" s="79" t="s">
        <v>378</v>
      </c>
      <c r="C188" s="80" t="s">
        <v>50</v>
      </c>
      <c r="D188" s="79" t="s">
        <v>370</v>
      </c>
    </row>
    <row r="189" spans="1:4">
      <c r="A189" s="79" t="s">
        <v>379</v>
      </c>
      <c r="B189" s="79" t="s">
        <v>380</v>
      </c>
      <c r="C189" s="80" t="s">
        <v>50</v>
      </c>
      <c r="D189" s="79" t="s">
        <v>370</v>
      </c>
    </row>
    <row r="190" spans="1:4">
      <c r="A190" s="79" t="s">
        <v>381</v>
      </c>
      <c r="B190" s="79" t="s">
        <v>382</v>
      </c>
      <c r="C190" s="80" t="s">
        <v>50</v>
      </c>
      <c r="D190" s="79" t="s">
        <v>370</v>
      </c>
    </row>
    <row r="191" spans="1:4">
      <c r="A191" s="79" t="s">
        <v>383</v>
      </c>
      <c r="B191" s="79" t="s">
        <v>370</v>
      </c>
      <c r="C191" s="80" t="s">
        <v>50</v>
      </c>
      <c r="D191" s="79" t="s">
        <v>370</v>
      </c>
    </row>
    <row r="192" spans="1:4">
      <c r="A192" s="79" t="s">
        <v>384</v>
      </c>
      <c r="B192" s="79" t="s">
        <v>370</v>
      </c>
      <c r="C192" s="80" t="s">
        <v>50</v>
      </c>
      <c r="D192" s="79" t="s">
        <v>370</v>
      </c>
    </row>
    <row r="193" spans="1:4">
      <c r="A193" s="79" t="s">
        <v>385</v>
      </c>
      <c r="B193" s="79" t="s">
        <v>386</v>
      </c>
      <c r="C193" s="80" t="s">
        <v>37</v>
      </c>
      <c r="D193" s="79" t="s">
        <v>386</v>
      </c>
    </row>
    <row r="194" spans="1:4">
      <c r="A194" s="79" t="s">
        <v>387</v>
      </c>
      <c r="B194" s="79" t="s">
        <v>388</v>
      </c>
      <c r="C194" s="80" t="s">
        <v>231</v>
      </c>
      <c r="D194" s="79" t="s">
        <v>231</v>
      </c>
    </row>
    <row r="195" spans="1:4">
      <c r="A195" s="79" t="s">
        <v>389</v>
      </c>
      <c r="B195" s="79" t="s">
        <v>390</v>
      </c>
      <c r="C195" s="80" t="s">
        <v>37</v>
      </c>
      <c r="D195" s="79" t="s">
        <v>386</v>
      </c>
    </row>
    <row r="196" spans="1:4">
      <c r="A196" s="79" t="s">
        <v>391</v>
      </c>
      <c r="B196" s="79" t="s">
        <v>392</v>
      </c>
      <c r="C196" s="80" t="s">
        <v>231</v>
      </c>
      <c r="D196" s="79" t="s">
        <v>231</v>
      </c>
    </row>
    <row r="197" spans="1:4">
      <c r="A197" s="79" t="s">
        <v>393</v>
      </c>
      <c r="B197" s="79" t="s">
        <v>394</v>
      </c>
      <c r="C197" s="80" t="s">
        <v>16</v>
      </c>
      <c r="D197" s="79" t="s">
        <v>366</v>
      </c>
    </row>
    <row r="198" spans="1:4">
      <c r="A198" s="79" t="s">
        <v>395</v>
      </c>
      <c r="B198" s="79" t="s">
        <v>396</v>
      </c>
      <c r="C198" s="80" t="s">
        <v>32</v>
      </c>
      <c r="D198" s="79" t="s">
        <v>368</v>
      </c>
    </row>
    <row r="199" spans="1:4">
      <c r="A199" s="79" t="s">
        <v>397</v>
      </c>
      <c r="B199" s="79" t="s">
        <v>398</v>
      </c>
      <c r="C199" s="80" t="s">
        <v>50</v>
      </c>
      <c r="D199" s="79" t="s">
        <v>370</v>
      </c>
    </row>
    <row r="200" spans="1:4">
      <c r="A200" s="79" t="s">
        <v>399</v>
      </c>
      <c r="B200" s="79" t="s">
        <v>400</v>
      </c>
      <c r="C200" s="80" t="s">
        <v>37</v>
      </c>
      <c r="D200" s="79" t="s">
        <v>386</v>
      </c>
    </row>
    <row r="201" spans="1:4">
      <c r="A201" s="79" t="s">
        <v>401</v>
      </c>
      <c r="B201" s="79" t="s">
        <v>402</v>
      </c>
      <c r="C201" s="80" t="s">
        <v>16</v>
      </c>
      <c r="D201" s="79" t="s">
        <v>366</v>
      </c>
    </row>
    <row r="202" spans="1:4">
      <c r="A202" s="79" t="s">
        <v>403</v>
      </c>
      <c r="B202" s="79" t="s">
        <v>404</v>
      </c>
      <c r="C202" s="80" t="s">
        <v>50</v>
      </c>
      <c r="D202" s="79" t="s">
        <v>370</v>
      </c>
    </row>
    <row r="203" spans="1:4">
      <c r="A203" s="79" t="s">
        <v>405</v>
      </c>
      <c r="B203" s="79" t="s">
        <v>406</v>
      </c>
      <c r="C203" s="80" t="s">
        <v>231</v>
      </c>
      <c r="D203" s="79" t="s">
        <v>231</v>
      </c>
    </row>
    <row r="204" spans="1:4">
      <c r="A204" s="79" t="s">
        <v>407</v>
      </c>
      <c r="B204" s="79" t="s">
        <v>408</v>
      </c>
      <c r="C204" s="80" t="s">
        <v>16</v>
      </c>
      <c r="D204" s="79" t="s">
        <v>366</v>
      </c>
    </row>
    <row r="205" spans="1:4">
      <c r="A205" s="79" t="s">
        <v>409</v>
      </c>
      <c r="B205" s="79" t="s">
        <v>410</v>
      </c>
      <c r="C205" s="80" t="s">
        <v>32</v>
      </c>
      <c r="D205" s="79" t="s">
        <v>368</v>
      </c>
    </row>
    <row r="206" spans="1:4">
      <c r="A206" s="79" t="s">
        <v>411</v>
      </c>
      <c r="B206" s="79" t="s">
        <v>412</v>
      </c>
      <c r="C206" s="80" t="s">
        <v>50</v>
      </c>
      <c r="D206" s="79" t="s">
        <v>370</v>
      </c>
    </row>
    <row r="207" spans="1:4">
      <c r="A207" s="79" t="s">
        <v>413</v>
      </c>
      <c r="B207" s="79" t="s">
        <v>414</v>
      </c>
      <c r="C207" s="80" t="s">
        <v>37</v>
      </c>
      <c r="D207" s="79" t="s">
        <v>386</v>
      </c>
    </row>
    <row r="208" spans="1:4">
      <c r="A208" s="79" t="s">
        <v>415</v>
      </c>
      <c r="B208" s="79" t="s">
        <v>416</v>
      </c>
      <c r="C208" s="80" t="s">
        <v>16</v>
      </c>
      <c r="D208" s="79" t="s">
        <v>366</v>
      </c>
    </row>
    <row r="209" spans="1:4">
      <c r="A209" s="79" t="s">
        <v>417</v>
      </c>
      <c r="B209" s="79" t="s">
        <v>418</v>
      </c>
      <c r="C209" s="80" t="s">
        <v>50</v>
      </c>
      <c r="D209" s="79" t="s">
        <v>370</v>
      </c>
    </row>
    <row r="210" spans="1:4">
      <c r="A210" s="79" t="s">
        <v>419</v>
      </c>
      <c r="B210" s="79" t="s">
        <v>420</v>
      </c>
      <c r="C210" s="80" t="s">
        <v>231</v>
      </c>
      <c r="D210" s="79" t="s">
        <v>231</v>
      </c>
    </row>
    <row r="211" spans="1:4">
      <c r="A211" s="79" t="s">
        <v>421</v>
      </c>
      <c r="B211" s="79" t="s">
        <v>422</v>
      </c>
      <c r="C211" s="80" t="s">
        <v>16</v>
      </c>
      <c r="D211" s="79" t="s">
        <v>366</v>
      </c>
    </row>
    <row r="212" spans="1:4">
      <c r="A212" s="79" t="s">
        <v>423</v>
      </c>
      <c r="B212" s="79" t="s">
        <v>424</v>
      </c>
      <c r="C212" s="80" t="s">
        <v>32</v>
      </c>
      <c r="D212" s="79" t="s">
        <v>368</v>
      </c>
    </row>
    <row r="213" spans="1:4">
      <c r="A213" s="79" t="s">
        <v>425</v>
      </c>
      <c r="B213" s="79" t="s">
        <v>426</v>
      </c>
      <c r="C213" s="80" t="s">
        <v>50</v>
      </c>
      <c r="D213" s="79" t="s">
        <v>370</v>
      </c>
    </row>
    <row r="214" spans="1:4">
      <c r="A214" s="79" t="s">
        <v>427</v>
      </c>
      <c r="B214" s="79" t="s">
        <v>428</v>
      </c>
      <c r="C214" s="80" t="s">
        <v>37</v>
      </c>
      <c r="D214" s="79" t="s">
        <v>386</v>
      </c>
    </row>
    <row r="215" spans="1:4">
      <c r="A215" s="79" t="s">
        <v>429</v>
      </c>
      <c r="B215" s="79" t="s">
        <v>430</v>
      </c>
      <c r="C215" s="80" t="s">
        <v>16</v>
      </c>
      <c r="D215" s="79" t="s">
        <v>366</v>
      </c>
    </row>
    <row r="216" spans="1:4">
      <c r="A216" s="79" t="s">
        <v>431</v>
      </c>
      <c r="B216" s="79" t="s">
        <v>432</v>
      </c>
      <c r="C216" s="80" t="s">
        <v>50</v>
      </c>
      <c r="D216" s="79" t="s">
        <v>370</v>
      </c>
    </row>
    <row r="217" spans="1:4">
      <c r="A217" s="79" t="s">
        <v>433</v>
      </c>
      <c r="B217" s="79" t="s">
        <v>434</v>
      </c>
      <c r="C217" s="80" t="s">
        <v>231</v>
      </c>
      <c r="D217" s="79" t="s">
        <v>231</v>
      </c>
    </row>
    <row r="218" spans="1:4">
      <c r="A218" s="79" t="s">
        <v>435</v>
      </c>
      <c r="B218" s="79" t="s">
        <v>436</v>
      </c>
      <c r="C218" s="80" t="s">
        <v>16</v>
      </c>
      <c r="D218" s="79" t="s">
        <v>366</v>
      </c>
    </row>
    <row r="219" spans="1:4">
      <c r="A219" s="79" t="s">
        <v>437</v>
      </c>
      <c r="B219" s="79" t="s">
        <v>438</v>
      </c>
      <c r="C219" s="80" t="s">
        <v>32</v>
      </c>
      <c r="D219" s="79" t="s">
        <v>368</v>
      </c>
    </row>
    <row r="220" spans="1:4">
      <c r="A220" s="79" t="s">
        <v>439</v>
      </c>
      <c r="B220" s="79" t="s">
        <v>440</v>
      </c>
      <c r="C220" s="80" t="s">
        <v>50</v>
      </c>
      <c r="D220" s="79" t="s">
        <v>370</v>
      </c>
    </row>
    <row r="221" spans="1:4">
      <c r="A221" s="79" t="s">
        <v>441</v>
      </c>
      <c r="B221" s="79" t="s">
        <v>442</v>
      </c>
      <c r="C221" s="80" t="s">
        <v>37</v>
      </c>
      <c r="D221" s="79" t="s">
        <v>386</v>
      </c>
    </row>
    <row r="222" spans="1:4">
      <c r="A222" s="79" t="s">
        <v>443</v>
      </c>
      <c r="B222" s="79" t="s">
        <v>444</v>
      </c>
      <c r="C222" s="80" t="s">
        <v>16</v>
      </c>
      <c r="D222" s="79" t="s">
        <v>366</v>
      </c>
    </row>
    <row r="223" spans="1:4">
      <c r="A223" s="79" t="s">
        <v>445</v>
      </c>
      <c r="B223" s="79" t="s">
        <v>446</v>
      </c>
      <c r="C223" s="80" t="s">
        <v>50</v>
      </c>
      <c r="D223" s="79" t="s">
        <v>370</v>
      </c>
    </row>
    <row r="224" spans="1:4">
      <c r="A224" s="79" t="s">
        <v>447</v>
      </c>
      <c r="B224" s="79" t="s">
        <v>448</v>
      </c>
      <c r="C224" s="80" t="s">
        <v>16</v>
      </c>
      <c r="D224" s="79" t="s">
        <v>366</v>
      </c>
    </row>
    <row r="225" spans="1:4">
      <c r="A225" s="79" t="s">
        <v>449</v>
      </c>
      <c r="B225" s="79" t="s">
        <v>450</v>
      </c>
      <c r="C225" s="80" t="s">
        <v>32</v>
      </c>
      <c r="D225" s="79" t="s">
        <v>368</v>
      </c>
    </row>
    <row r="226" spans="1:4">
      <c r="A226" s="79" t="s">
        <v>451</v>
      </c>
      <c r="B226" s="79" t="s">
        <v>452</v>
      </c>
      <c r="C226" s="80" t="s">
        <v>50</v>
      </c>
      <c r="D226" s="79" t="s">
        <v>370</v>
      </c>
    </row>
    <row r="227" spans="1:4">
      <c r="A227" s="79" t="s">
        <v>453</v>
      </c>
      <c r="B227" s="79" t="s">
        <v>454</v>
      </c>
      <c r="C227" s="80" t="s">
        <v>37</v>
      </c>
      <c r="D227" s="79" t="s">
        <v>386</v>
      </c>
    </row>
    <row r="228" spans="1:4">
      <c r="A228" s="79" t="s">
        <v>455</v>
      </c>
      <c r="B228" s="79" t="s">
        <v>456</v>
      </c>
      <c r="C228" s="80" t="s">
        <v>16</v>
      </c>
      <c r="D228" s="79" t="s">
        <v>366</v>
      </c>
    </row>
    <row r="229" spans="1:4">
      <c r="A229" s="79" t="s">
        <v>457</v>
      </c>
      <c r="B229" s="79" t="s">
        <v>458</v>
      </c>
      <c r="C229" s="80" t="s">
        <v>50</v>
      </c>
      <c r="D229" s="79" t="s">
        <v>370</v>
      </c>
    </row>
    <row r="230" spans="1:4">
      <c r="A230" s="79" t="s">
        <v>459</v>
      </c>
      <c r="B230" s="79" t="s">
        <v>460</v>
      </c>
      <c r="C230" s="80" t="s">
        <v>231</v>
      </c>
      <c r="D230" s="79" t="s">
        <v>231</v>
      </c>
    </row>
    <row r="231" spans="1:4">
      <c r="A231" s="79" t="s">
        <v>461</v>
      </c>
      <c r="B231" s="79" t="s">
        <v>462</v>
      </c>
      <c r="C231" s="80" t="s">
        <v>16</v>
      </c>
      <c r="D231" s="79" t="s">
        <v>366</v>
      </c>
    </row>
    <row r="232" spans="1:4">
      <c r="A232" s="79" t="s">
        <v>463</v>
      </c>
      <c r="B232" s="79" t="s">
        <v>464</v>
      </c>
      <c r="C232" s="80" t="s">
        <v>32</v>
      </c>
      <c r="D232" s="79" t="s">
        <v>368</v>
      </c>
    </row>
    <row r="233" spans="1:4">
      <c r="A233" s="79" t="s">
        <v>465</v>
      </c>
      <c r="B233" s="79" t="s">
        <v>466</v>
      </c>
      <c r="C233" s="80" t="s">
        <v>50</v>
      </c>
      <c r="D233" s="79" t="s">
        <v>370</v>
      </c>
    </row>
    <row r="234" spans="1:4">
      <c r="A234" s="79" t="s">
        <v>467</v>
      </c>
      <c r="B234" s="79" t="s">
        <v>468</v>
      </c>
      <c r="C234" s="80" t="s">
        <v>37</v>
      </c>
      <c r="D234" s="79" t="s">
        <v>386</v>
      </c>
    </row>
    <row r="235" spans="1:4">
      <c r="A235" s="79" t="s">
        <v>469</v>
      </c>
      <c r="B235" s="79" t="s">
        <v>470</v>
      </c>
      <c r="C235" s="80" t="s">
        <v>16</v>
      </c>
      <c r="D235" s="79" t="s">
        <v>366</v>
      </c>
    </row>
    <row r="236" spans="1:4">
      <c r="A236" s="79" t="s">
        <v>471</v>
      </c>
      <c r="B236" s="79" t="s">
        <v>472</v>
      </c>
      <c r="C236" s="80" t="s">
        <v>50</v>
      </c>
      <c r="D236" s="79" t="s">
        <v>370</v>
      </c>
    </row>
    <row r="237" spans="1:4">
      <c r="A237" s="79" t="s">
        <v>473</v>
      </c>
      <c r="B237" s="79" t="s">
        <v>474</v>
      </c>
      <c r="C237" s="80" t="s">
        <v>231</v>
      </c>
      <c r="D237" s="79" t="s">
        <v>231</v>
      </c>
    </row>
    <row r="238" spans="1:4">
      <c r="A238" s="79" t="s">
        <v>475</v>
      </c>
      <c r="B238" s="79" t="s">
        <v>476</v>
      </c>
      <c r="C238" s="80" t="s">
        <v>16</v>
      </c>
      <c r="D238" s="79" t="s">
        <v>366</v>
      </c>
    </row>
    <row r="239" spans="1:4">
      <c r="A239" s="79" t="s">
        <v>477</v>
      </c>
      <c r="B239" s="79" t="s">
        <v>478</v>
      </c>
      <c r="C239" s="80" t="s">
        <v>32</v>
      </c>
      <c r="D239" s="79" t="s">
        <v>368</v>
      </c>
    </row>
    <row r="240" spans="1:4">
      <c r="A240" s="79" t="s">
        <v>479</v>
      </c>
      <c r="B240" s="79" t="s">
        <v>480</v>
      </c>
      <c r="C240" s="80" t="s">
        <v>50</v>
      </c>
      <c r="D240" s="79" t="s">
        <v>370</v>
      </c>
    </row>
    <row r="241" spans="1:4">
      <c r="A241" s="79" t="s">
        <v>481</v>
      </c>
      <c r="B241" s="79" t="s">
        <v>482</v>
      </c>
      <c r="C241" s="80" t="s">
        <v>37</v>
      </c>
      <c r="D241" s="79" t="s">
        <v>386</v>
      </c>
    </row>
    <row r="242" spans="1:4">
      <c r="A242" s="79" t="s">
        <v>483</v>
      </c>
      <c r="B242" s="79" t="s">
        <v>484</v>
      </c>
      <c r="C242" s="80" t="s">
        <v>16</v>
      </c>
      <c r="D242" s="79" t="s">
        <v>366</v>
      </c>
    </row>
    <row r="243" spans="1:4">
      <c r="A243" s="79" t="s">
        <v>485</v>
      </c>
      <c r="B243" s="79" t="s">
        <v>486</v>
      </c>
      <c r="C243" s="80" t="s">
        <v>50</v>
      </c>
      <c r="D243" s="79" t="s">
        <v>370</v>
      </c>
    </row>
    <row r="244" spans="1:4">
      <c r="A244" s="79" t="s">
        <v>487</v>
      </c>
      <c r="B244" s="79" t="s">
        <v>488</v>
      </c>
      <c r="C244" s="80" t="s">
        <v>16</v>
      </c>
      <c r="D244" s="79" t="s">
        <v>366</v>
      </c>
    </row>
    <row r="245" spans="1:4">
      <c r="A245" s="79" t="s">
        <v>489</v>
      </c>
      <c r="B245" s="79" t="s">
        <v>490</v>
      </c>
      <c r="C245" s="80" t="s">
        <v>32</v>
      </c>
      <c r="D245" s="79" t="s">
        <v>368</v>
      </c>
    </row>
    <row r="246" spans="1:4">
      <c r="A246" s="79" t="s">
        <v>491</v>
      </c>
      <c r="B246" s="79" t="s">
        <v>492</v>
      </c>
      <c r="C246" s="80" t="s">
        <v>50</v>
      </c>
      <c r="D246" s="79" t="s">
        <v>370</v>
      </c>
    </row>
    <row r="247" spans="1:4">
      <c r="A247" s="79" t="s">
        <v>493</v>
      </c>
      <c r="B247" s="79" t="s">
        <v>494</v>
      </c>
      <c r="C247" s="80" t="s">
        <v>37</v>
      </c>
      <c r="D247" s="79" t="s">
        <v>386</v>
      </c>
    </row>
    <row r="248" spans="1:4">
      <c r="A248" s="79" t="s">
        <v>495</v>
      </c>
      <c r="B248" s="79" t="s">
        <v>496</v>
      </c>
      <c r="C248" s="80" t="s">
        <v>16</v>
      </c>
      <c r="D248" s="79" t="s">
        <v>366</v>
      </c>
    </row>
    <row r="249" spans="1:4">
      <c r="A249" s="79" t="s">
        <v>497</v>
      </c>
      <c r="B249" s="79" t="s">
        <v>498</v>
      </c>
      <c r="C249" s="80" t="s">
        <v>50</v>
      </c>
      <c r="D249" s="79" t="s">
        <v>370</v>
      </c>
    </row>
    <row r="250" spans="1:4">
      <c r="A250" s="79" t="s">
        <v>499</v>
      </c>
      <c r="B250" s="79" t="s">
        <v>500</v>
      </c>
      <c r="C250" s="80" t="s">
        <v>16</v>
      </c>
      <c r="D250" s="79" t="s">
        <v>366</v>
      </c>
    </row>
    <row r="251" spans="1:4">
      <c r="A251" s="79" t="s">
        <v>501</v>
      </c>
      <c r="B251" s="79" t="s">
        <v>502</v>
      </c>
      <c r="C251" s="80" t="s">
        <v>32</v>
      </c>
      <c r="D251" s="79" t="s">
        <v>368</v>
      </c>
    </row>
    <row r="252" spans="1:4">
      <c r="A252" s="79" t="s">
        <v>503</v>
      </c>
      <c r="B252" s="79" t="s">
        <v>504</v>
      </c>
      <c r="C252" s="80" t="s">
        <v>50</v>
      </c>
      <c r="D252" s="79" t="s">
        <v>370</v>
      </c>
    </row>
    <row r="253" spans="1:4">
      <c r="A253" s="79" t="s">
        <v>505</v>
      </c>
      <c r="B253" s="79" t="s">
        <v>506</v>
      </c>
      <c r="C253" s="80" t="s">
        <v>37</v>
      </c>
      <c r="D253" s="79" t="s">
        <v>386</v>
      </c>
    </row>
    <row r="254" spans="1:4">
      <c r="A254" s="79" t="s">
        <v>507</v>
      </c>
      <c r="B254" s="79" t="s">
        <v>508</v>
      </c>
      <c r="C254" s="80" t="s">
        <v>16</v>
      </c>
      <c r="D254" s="79" t="s">
        <v>366</v>
      </c>
    </row>
    <row r="255" spans="1:4">
      <c r="A255" s="79" t="s">
        <v>509</v>
      </c>
      <c r="B255" s="79" t="s">
        <v>510</v>
      </c>
      <c r="C255" s="80" t="s">
        <v>50</v>
      </c>
      <c r="D255" s="79" t="s">
        <v>370</v>
      </c>
    </row>
    <row r="256" spans="1:4">
      <c r="A256" s="79" t="s">
        <v>511</v>
      </c>
      <c r="B256" s="79" t="s">
        <v>512</v>
      </c>
      <c r="C256" s="80" t="s">
        <v>16</v>
      </c>
      <c r="D256" s="79" t="s">
        <v>366</v>
      </c>
    </row>
    <row r="257" spans="1:4">
      <c r="A257" s="79" t="s">
        <v>513</v>
      </c>
      <c r="B257" s="79" t="s">
        <v>514</v>
      </c>
      <c r="C257" s="80" t="s">
        <v>32</v>
      </c>
      <c r="D257" s="79" t="s">
        <v>368</v>
      </c>
    </row>
    <row r="258" spans="1:4">
      <c r="A258" s="79" t="s">
        <v>515</v>
      </c>
      <c r="B258" s="79" t="s">
        <v>516</v>
      </c>
      <c r="C258" s="80" t="s">
        <v>50</v>
      </c>
      <c r="D258" s="79" t="s">
        <v>370</v>
      </c>
    </row>
    <row r="259" spans="1:4">
      <c r="A259" s="79" t="s">
        <v>517</v>
      </c>
      <c r="B259" s="79" t="s">
        <v>518</v>
      </c>
      <c r="C259" s="80" t="s">
        <v>37</v>
      </c>
      <c r="D259" s="79" t="s">
        <v>386</v>
      </c>
    </row>
    <row r="260" spans="1:4">
      <c r="A260" s="79" t="s">
        <v>519</v>
      </c>
      <c r="B260" s="79" t="s">
        <v>520</v>
      </c>
      <c r="C260" s="80" t="s">
        <v>16</v>
      </c>
      <c r="D260" s="79" t="s">
        <v>366</v>
      </c>
    </row>
    <row r="261" spans="1:4">
      <c r="A261" s="79" t="s">
        <v>521</v>
      </c>
      <c r="B261" s="79" t="s">
        <v>522</v>
      </c>
      <c r="C261" s="80" t="s">
        <v>50</v>
      </c>
      <c r="D261" s="79" t="s">
        <v>370</v>
      </c>
    </row>
    <row r="262" spans="1:4">
      <c r="A262" s="79" t="s">
        <v>523</v>
      </c>
      <c r="B262" s="79" t="s">
        <v>524</v>
      </c>
      <c r="C262" s="80" t="s">
        <v>231</v>
      </c>
      <c r="D262" s="79" t="s">
        <v>231</v>
      </c>
    </row>
    <row r="263" spans="1:4">
      <c r="A263" s="79" t="s">
        <v>525</v>
      </c>
      <c r="B263" s="79" t="s">
        <v>526</v>
      </c>
      <c r="C263" s="80" t="s">
        <v>16</v>
      </c>
      <c r="D263" s="79" t="s">
        <v>366</v>
      </c>
    </row>
    <row r="264" spans="1:4">
      <c r="A264" s="79" t="s">
        <v>527</v>
      </c>
      <c r="B264" s="79" t="s">
        <v>528</v>
      </c>
      <c r="C264" s="80" t="s">
        <v>32</v>
      </c>
      <c r="D264" s="79" t="s">
        <v>368</v>
      </c>
    </row>
    <row r="265" spans="1:4">
      <c r="A265" s="79" t="s">
        <v>529</v>
      </c>
      <c r="B265" s="79" t="s">
        <v>530</v>
      </c>
      <c r="C265" s="80" t="s">
        <v>50</v>
      </c>
      <c r="D265" s="79" t="s">
        <v>370</v>
      </c>
    </row>
    <row r="266" spans="1:4">
      <c r="A266" s="79" t="s">
        <v>531</v>
      </c>
      <c r="B266" s="79" t="s">
        <v>532</v>
      </c>
      <c r="C266" s="80" t="s">
        <v>37</v>
      </c>
      <c r="D266" s="79" t="s">
        <v>386</v>
      </c>
    </row>
    <row r="267" spans="1:4">
      <c r="A267" s="79" t="s">
        <v>533</v>
      </c>
      <c r="B267" s="79" t="s">
        <v>534</v>
      </c>
      <c r="C267" s="80" t="s">
        <v>16</v>
      </c>
      <c r="D267" s="79" t="s">
        <v>366</v>
      </c>
    </row>
    <row r="268" spans="1:4">
      <c r="A268" s="79" t="s">
        <v>535</v>
      </c>
      <c r="B268" s="79" t="s">
        <v>536</v>
      </c>
      <c r="C268" s="80" t="s">
        <v>50</v>
      </c>
      <c r="D268" s="79" t="s">
        <v>370</v>
      </c>
    </row>
    <row r="269" spans="1:4">
      <c r="A269" s="79" t="s">
        <v>537</v>
      </c>
      <c r="B269" s="79" t="s">
        <v>538</v>
      </c>
      <c r="C269" s="80" t="s">
        <v>231</v>
      </c>
      <c r="D269" s="79" t="s">
        <v>231</v>
      </c>
    </row>
    <row r="270" spans="1:4">
      <c r="A270" s="79" t="s">
        <v>539</v>
      </c>
      <c r="B270" s="79" t="s">
        <v>540</v>
      </c>
      <c r="C270" s="80" t="s">
        <v>16</v>
      </c>
      <c r="D270" s="79" t="s">
        <v>366</v>
      </c>
    </row>
    <row r="271" spans="1:4">
      <c r="A271" s="79" t="s">
        <v>541</v>
      </c>
      <c r="B271" s="79" t="s">
        <v>542</v>
      </c>
      <c r="C271" s="80" t="s">
        <v>32</v>
      </c>
      <c r="D271" s="79" t="s">
        <v>368</v>
      </c>
    </row>
    <row r="272" spans="1:4">
      <c r="A272" s="79" t="s">
        <v>543</v>
      </c>
      <c r="B272" s="79" t="s">
        <v>544</v>
      </c>
      <c r="C272" s="80" t="s">
        <v>50</v>
      </c>
      <c r="D272" s="79" t="s">
        <v>370</v>
      </c>
    </row>
    <row r="273" spans="1:4">
      <c r="A273" s="79" t="s">
        <v>545</v>
      </c>
      <c r="B273" s="79" t="s">
        <v>546</v>
      </c>
      <c r="C273" s="80" t="s">
        <v>37</v>
      </c>
      <c r="D273" s="79" t="s">
        <v>386</v>
      </c>
    </row>
    <row r="274" spans="1:4">
      <c r="A274" s="79" t="s">
        <v>547</v>
      </c>
      <c r="B274" s="79" t="s">
        <v>548</v>
      </c>
      <c r="C274" s="80" t="s">
        <v>16</v>
      </c>
      <c r="D274" s="79" t="s">
        <v>366</v>
      </c>
    </row>
    <row r="275" spans="1:4">
      <c r="A275" s="79" t="s">
        <v>549</v>
      </c>
      <c r="B275" s="79" t="s">
        <v>550</v>
      </c>
      <c r="C275" s="80" t="s">
        <v>50</v>
      </c>
      <c r="D275" s="79" t="s">
        <v>370</v>
      </c>
    </row>
    <row r="276" spans="1:4">
      <c r="A276" s="79" t="s">
        <v>551</v>
      </c>
      <c r="B276" s="79" t="s">
        <v>552</v>
      </c>
      <c r="C276" s="80" t="s">
        <v>231</v>
      </c>
      <c r="D276" s="79" t="s">
        <v>231</v>
      </c>
    </row>
    <row r="277" spans="1:4">
      <c r="A277" s="79" t="s">
        <v>553</v>
      </c>
      <c r="B277" s="79" t="s">
        <v>554</v>
      </c>
      <c r="C277" s="80" t="s">
        <v>16</v>
      </c>
      <c r="D277" s="79" t="s">
        <v>366</v>
      </c>
    </row>
    <row r="278" spans="1:4">
      <c r="A278" s="79" t="s">
        <v>555</v>
      </c>
      <c r="B278" s="79" t="s">
        <v>556</v>
      </c>
      <c r="C278" s="80" t="s">
        <v>32</v>
      </c>
      <c r="D278" s="79" t="s">
        <v>368</v>
      </c>
    </row>
    <row r="279" spans="1:4">
      <c r="A279" s="79" t="s">
        <v>557</v>
      </c>
      <c r="B279" s="79" t="s">
        <v>558</v>
      </c>
      <c r="C279" s="80" t="s">
        <v>50</v>
      </c>
      <c r="D279" s="79" t="s">
        <v>370</v>
      </c>
    </row>
    <row r="280" spans="1:4">
      <c r="A280" s="79" t="s">
        <v>559</v>
      </c>
      <c r="B280" s="79" t="s">
        <v>560</v>
      </c>
      <c r="C280" s="80" t="s">
        <v>37</v>
      </c>
      <c r="D280" s="79" t="s">
        <v>386</v>
      </c>
    </row>
    <row r="281" spans="1:4">
      <c r="A281" s="79" t="s">
        <v>561</v>
      </c>
      <c r="B281" s="79" t="s">
        <v>562</v>
      </c>
      <c r="C281" s="80" t="s">
        <v>16</v>
      </c>
      <c r="D281" s="79" t="s">
        <v>366</v>
      </c>
    </row>
    <row r="282" spans="1:4">
      <c r="A282" s="79" t="s">
        <v>563</v>
      </c>
      <c r="B282" s="79" t="s">
        <v>564</v>
      </c>
      <c r="C282" s="80" t="s">
        <v>50</v>
      </c>
      <c r="D282" s="79" t="s">
        <v>370</v>
      </c>
    </row>
    <row r="283" spans="1:4">
      <c r="A283" s="79" t="s">
        <v>565</v>
      </c>
      <c r="B283" s="79" t="s">
        <v>566</v>
      </c>
      <c r="C283" s="80" t="s">
        <v>231</v>
      </c>
      <c r="D283" s="79" t="s">
        <v>231</v>
      </c>
    </row>
    <row r="284" spans="1:4">
      <c r="A284" s="79" t="s">
        <v>567</v>
      </c>
      <c r="B284" s="79" t="s">
        <v>568</v>
      </c>
      <c r="C284" s="80" t="s">
        <v>16</v>
      </c>
      <c r="D284" s="79" t="s">
        <v>366</v>
      </c>
    </row>
    <row r="285" spans="1:4">
      <c r="A285" s="79" t="s">
        <v>569</v>
      </c>
      <c r="B285" s="79" t="s">
        <v>570</v>
      </c>
      <c r="C285" s="80" t="s">
        <v>32</v>
      </c>
      <c r="D285" s="79" t="s">
        <v>368</v>
      </c>
    </row>
    <row r="286" spans="1:4">
      <c r="A286" s="79" t="s">
        <v>571</v>
      </c>
      <c r="B286" s="79" t="s">
        <v>572</v>
      </c>
      <c r="C286" s="80" t="s">
        <v>50</v>
      </c>
      <c r="D286" s="79" t="s">
        <v>370</v>
      </c>
    </row>
    <row r="287" spans="1:4">
      <c r="A287" s="79" t="s">
        <v>573</v>
      </c>
      <c r="B287" s="79" t="s">
        <v>574</v>
      </c>
      <c r="C287" s="80" t="s">
        <v>37</v>
      </c>
      <c r="D287" s="79" t="s">
        <v>386</v>
      </c>
    </row>
    <row r="288" spans="1:4">
      <c r="A288" s="79" t="s">
        <v>575</v>
      </c>
      <c r="B288" s="79" t="s">
        <v>576</v>
      </c>
      <c r="C288" s="80" t="s">
        <v>16</v>
      </c>
      <c r="D288" s="79" t="s">
        <v>366</v>
      </c>
    </row>
    <row r="289" spans="1:4">
      <c r="A289" s="79" t="s">
        <v>577</v>
      </c>
      <c r="B289" s="79" t="s">
        <v>578</v>
      </c>
      <c r="C289" s="80" t="s">
        <v>50</v>
      </c>
      <c r="D289" s="79" t="s">
        <v>370</v>
      </c>
    </row>
    <row r="290" spans="1:4">
      <c r="A290" s="79" t="s">
        <v>579</v>
      </c>
      <c r="B290" s="79" t="s">
        <v>580</v>
      </c>
      <c r="C290" s="80" t="s">
        <v>231</v>
      </c>
      <c r="D290" s="79" t="s">
        <v>231</v>
      </c>
    </row>
    <row r="291" spans="1:4">
      <c r="A291" s="79" t="s">
        <v>581</v>
      </c>
      <c r="B291" s="79" t="s">
        <v>582</v>
      </c>
      <c r="C291" s="80" t="s">
        <v>16</v>
      </c>
      <c r="D291" s="79" t="s">
        <v>366</v>
      </c>
    </row>
    <row r="292" spans="1:4">
      <c r="A292" s="79" t="s">
        <v>583</v>
      </c>
      <c r="B292" s="79" t="s">
        <v>584</v>
      </c>
      <c r="C292" s="80" t="s">
        <v>32</v>
      </c>
      <c r="D292" s="79" t="s">
        <v>368</v>
      </c>
    </row>
    <row r="293" spans="1:4">
      <c r="A293" s="79" t="s">
        <v>585</v>
      </c>
      <c r="B293" s="79" t="s">
        <v>586</v>
      </c>
      <c r="C293" s="80" t="s">
        <v>50</v>
      </c>
      <c r="D293" s="79" t="s">
        <v>370</v>
      </c>
    </row>
    <row r="294" spans="1:4">
      <c r="A294" s="79" t="s">
        <v>587</v>
      </c>
      <c r="B294" s="79" t="s">
        <v>588</v>
      </c>
      <c r="C294" s="80" t="s">
        <v>37</v>
      </c>
      <c r="D294" s="79" t="s">
        <v>386</v>
      </c>
    </row>
    <row r="295" spans="1:4">
      <c r="A295" s="79" t="s">
        <v>589</v>
      </c>
      <c r="B295" s="79" t="s">
        <v>590</v>
      </c>
      <c r="C295" s="80" t="s">
        <v>16</v>
      </c>
      <c r="D295" s="79" t="s">
        <v>366</v>
      </c>
    </row>
    <row r="296" spans="1:4">
      <c r="A296" s="79" t="s">
        <v>591</v>
      </c>
      <c r="B296" s="79" t="s">
        <v>592</v>
      </c>
      <c r="C296" s="80" t="s">
        <v>50</v>
      </c>
      <c r="D296" s="79" t="s">
        <v>370</v>
      </c>
    </row>
    <row r="297" spans="1:4">
      <c r="A297" s="79" t="s">
        <v>593</v>
      </c>
      <c r="B297" s="79" t="s">
        <v>594</v>
      </c>
      <c r="C297" s="80" t="s">
        <v>231</v>
      </c>
      <c r="D297" s="79" t="s">
        <v>231</v>
      </c>
    </row>
    <row r="298" spans="1:4">
      <c r="A298" s="79" t="s">
        <v>595</v>
      </c>
      <c r="B298" s="79" t="s">
        <v>596</v>
      </c>
      <c r="C298" s="80" t="s">
        <v>16</v>
      </c>
      <c r="D298" s="79" t="s">
        <v>366</v>
      </c>
    </row>
    <row r="299" spans="1:4">
      <c r="A299" s="79" t="s">
        <v>597</v>
      </c>
      <c r="B299" s="79" t="s">
        <v>598</v>
      </c>
      <c r="C299" s="80" t="s">
        <v>32</v>
      </c>
      <c r="D299" s="79" t="s">
        <v>368</v>
      </c>
    </row>
    <row r="300" spans="1:4">
      <c r="A300" s="79" t="s">
        <v>599</v>
      </c>
      <c r="B300" s="79" t="s">
        <v>600</v>
      </c>
      <c r="C300" s="80" t="s">
        <v>50</v>
      </c>
      <c r="D300" s="79" t="s">
        <v>370</v>
      </c>
    </row>
    <row r="301" spans="1:4">
      <c r="A301" s="79" t="s">
        <v>601</v>
      </c>
      <c r="B301" s="79" t="s">
        <v>602</v>
      </c>
      <c r="C301" s="80" t="s">
        <v>37</v>
      </c>
      <c r="D301" s="79" t="s">
        <v>386</v>
      </c>
    </row>
    <row r="302" spans="1:4">
      <c r="A302" s="79" t="s">
        <v>603</v>
      </c>
      <c r="B302" s="79" t="s">
        <v>604</v>
      </c>
      <c r="C302" s="80" t="s">
        <v>16</v>
      </c>
      <c r="D302" s="79" t="s">
        <v>366</v>
      </c>
    </row>
    <row r="303" spans="1:4">
      <c r="A303" s="79" t="s">
        <v>605</v>
      </c>
      <c r="B303" s="79" t="s">
        <v>606</v>
      </c>
      <c r="C303" s="80" t="s">
        <v>50</v>
      </c>
      <c r="D303" s="79" t="s">
        <v>370</v>
      </c>
    </row>
    <row r="304" spans="1:4">
      <c r="A304" s="79" t="s">
        <v>607</v>
      </c>
      <c r="B304" s="79" t="s">
        <v>608</v>
      </c>
      <c r="C304" s="80" t="s">
        <v>16</v>
      </c>
      <c r="D304" s="79" t="s">
        <v>366</v>
      </c>
    </row>
    <row r="305" spans="1:4">
      <c r="A305" s="79" t="s">
        <v>609</v>
      </c>
      <c r="B305" s="79" t="s">
        <v>610</v>
      </c>
      <c r="C305" s="80" t="s">
        <v>32</v>
      </c>
      <c r="D305" s="79" t="s">
        <v>368</v>
      </c>
    </row>
    <row r="306" spans="1:4">
      <c r="A306" s="79" t="s">
        <v>611</v>
      </c>
      <c r="B306" s="79" t="s">
        <v>612</v>
      </c>
      <c r="C306" s="80" t="s">
        <v>50</v>
      </c>
      <c r="D306" s="79" t="s">
        <v>370</v>
      </c>
    </row>
    <row r="307" spans="1:4">
      <c r="A307" s="79" t="s">
        <v>613</v>
      </c>
      <c r="B307" s="79" t="s">
        <v>614</v>
      </c>
      <c r="C307" s="80" t="s">
        <v>37</v>
      </c>
      <c r="D307" s="79" t="s">
        <v>386</v>
      </c>
    </row>
    <row r="308" spans="1:4">
      <c r="A308" s="79" t="s">
        <v>615</v>
      </c>
      <c r="B308" s="79" t="s">
        <v>616</v>
      </c>
      <c r="C308" s="80" t="s">
        <v>16</v>
      </c>
      <c r="D308" s="79" t="s">
        <v>366</v>
      </c>
    </row>
    <row r="309" spans="1:4">
      <c r="A309" s="79" t="s">
        <v>617</v>
      </c>
      <c r="B309" s="79" t="s">
        <v>618</v>
      </c>
      <c r="C309" s="80" t="s">
        <v>50</v>
      </c>
      <c r="D309" s="79" t="s">
        <v>370</v>
      </c>
    </row>
    <row r="310" spans="1:4">
      <c r="A310" s="79" t="s">
        <v>619</v>
      </c>
      <c r="B310" s="79" t="s">
        <v>620</v>
      </c>
      <c r="C310" s="80" t="s">
        <v>16</v>
      </c>
      <c r="D310" s="79" t="s">
        <v>366</v>
      </c>
    </row>
    <row r="311" spans="1:4">
      <c r="A311" s="79" t="s">
        <v>621</v>
      </c>
      <c r="B311" s="79" t="s">
        <v>622</v>
      </c>
      <c r="C311" s="80" t="s">
        <v>32</v>
      </c>
      <c r="D311" s="79" t="s">
        <v>368</v>
      </c>
    </row>
    <row r="312" spans="1:4">
      <c r="A312" s="79" t="s">
        <v>623</v>
      </c>
      <c r="B312" s="79" t="s">
        <v>624</v>
      </c>
      <c r="C312" s="80" t="s">
        <v>50</v>
      </c>
      <c r="D312" s="79" t="s">
        <v>370</v>
      </c>
    </row>
    <row r="313" spans="1:4">
      <c r="A313" s="79" t="s">
        <v>625</v>
      </c>
      <c r="B313" s="79" t="s">
        <v>626</v>
      </c>
      <c r="C313" s="80" t="s">
        <v>37</v>
      </c>
      <c r="D313" s="79" t="s">
        <v>386</v>
      </c>
    </row>
    <row r="314" spans="1:4">
      <c r="A314" s="79" t="s">
        <v>627</v>
      </c>
      <c r="B314" s="79" t="s">
        <v>628</v>
      </c>
      <c r="C314" s="80" t="s">
        <v>16</v>
      </c>
      <c r="D314" s="79" t="s">
        <v>366</v>
      </c>
    </row>
    <row r="315" spans="1:4">
      <c r="A315" s="79" t="s">
        <v>629</v>
      </c>
      <c r="B315" s="79" t="s">
        <v>630</v>
      </c>
      <c r="C315" s="80" t="s">
        <v>50</v>
      </c>
      <c r="D315" s="79" t="s">
        <v>370</v>
      </c>
    </row>
    <row r="316" spans="1:4">
      <c r="A316" s="79" t="s">
        <v>631</v>
      </c>
      <c r="B316" s="79" t="s">
        <v>632</v>
      </c>
      <c r="C316" s="80" t="s">
        <v>231</v>
      </c>
      <c r="D316" s="79" t="s">
        <v>231</v>
      </c>
    </row>
    <row r="317" spans="1:4">
      <c r="A317" s="79" t="s">
        <v>633</v>
      </c>
      <c r="B317" s="79" t="s">
        <v>634</v>
      </c>
      <c r="C317" s="80" t="s">
        <v>16</v>
      </c>
      <c r="D317" s="79" t="s">
        <v>366</v>
      </c>
    </row>
    <row r="318" spans="1:4">
      <c r="A318" s="79" t="s">
        <v>635</v>
      </c>
      <c r="B318" s="79" t="s">
        <v>636</v>
      </c>
      <c r="C318" s="80" t="s">
        <v>32</v>
      </c>
      <c r="D318" s="79" t="s">
        <v>368</v>
      </c>
    </row>
    <row r="319" spans="1:4">
      <c r="A319" s="79" t="s">
        <v>637</v>
      </c>
      <c r="B319" s="79" t="s">
        <v>638</v>
      </c>
      <c r="C319" s="80" t="s">
        <v>50</v>
      </c>
      <c r="D319" s="79" t="s">
        <v>370</v>
      </c>
    </row>
    <row r="320" spans="1:4">
      <c r="A320" s="79" t="s">
        <v>639</v>
      </c>
      <c r="B320" s="79" t="s">
        <v>640</v>
      </c>
      <c r="C320" s="80" t="s">
        <v>37</v>
      </c>
      <c r="D320" s="79" t="s">
        <v>386</v>
      </c>
    </row>
    <row r="321" spans="1:4">
      <c r="A321" s="79" t="s">
        <v>641</v>
      </c>
      <c r="B321" s="79" t="s">
        <v>642</v>
      </c>
      <c r="C321" s="80" t="s">
        <v>16</v>
      </c>
      <c r="D321" s="79" t="s">
        <v>366</v>
      </c>
    </row>
    <row r="322" spans="1:4">
      <c r="A322" s="79" t="s">
        <v>643</v>
      </c>
      <c r="B322" s="79" t="s">
        <v>644</v>
      </c>
      <c r="C322" s="80" t="s">
        <v>50</v>
      </c>
      <c r="D322" s="79" t="s">
        <v>370</v>
      </c>
    </row>
    <row r="323" spans="1:4">
      <c r="A323" s="79" t="s">
        <v>645</v>
      </c>
      <c r="B323" s="79" t="s">
        <v>646</v>
      </c>
      <c r="C323" s="80" t="s">
        <v>231</v>
      </c>
      <c r="D323" s="79" t="s">
        <v>231</v>
      </c>
    </row>
    <row r="324" spans="1:4">
      <c r="A324" s="79" t="s">
        <v>647</v>
      </c>
      <c r="B324" s="79" t="s">
        <v>648</v>
      </c>
      <c r="C324" s="80" t="s">
        <v>16</v>
      </c>
      <c r="D324" s="79" t="s">
        <v>366</v>
      </c>
    </row>
    <row r="325" spans="1:4">
      <c r="A325" s="79" t="s">
        <v>649</v>
      </c>
      <c r="B325" s="79" t="s">
        <v>650</v>
      </c>
      <c r="C325" s="80" t="s">
        <v>32</v>
      </c>
      <c r="D325" s="79" t="s">
        <v>368</v>
      </c>
    </row>
    <row r="326" spans="1:4">
      <c r="A326" s="79" t="s">
        <v>651</v>
      </c>
      <c r="B326" s="79" t="s">
        <v>652</v>
      </c>
      <c r="C326" s="80" t="s">
        <v>50</v>
      </c>
      <c r="D326" s="79" t="s">
        <v>370</v>
      </c>
    </row>
    <row r="327" spans="1:4">
      <c r="A327" s="79" t="s">
        <v>653</v>
      </c>
      <c r="B327" s="79" t="s">
        <v>654</v>
      </c>
      <c r="C327" s="80" t="s">
        <v>37</v>
      </c>
      <c r="D327" s="79" t="s">
        <v>386</v>
      </c>
    </row>
    <row r="328" spans="1:4">
      <c r="A328" s="79" t="s">
        <v>655</v>
      </c>
      <c r="B328" s="79" t="s">
        <v>656</v>
      </c>
      <c r="C328" s="80" t="s">
        <v>16</v>
      </c>
      <c r="D328" s="79" t="s">
        <v>366</v>
      </c>
    </row>
    <row r="329" spans="1:4">
      <c r="A329" s="79" t="s">
        <v>657</v>
      </c>
      <c r="B329" s="79" t="s">
        <v>658</v>
      </c>
      <c r="C329" s="80" t="s">
        <v>50</v>
      </c>
      <c r="D329" s="79" t="s">
        <v>370</v>
      </c>
    </row>
    <row r="330" spans="1:4">
      <c r="A330" s="79" t="s">
        <v>659</v>
      </c>
      <c r="B330" s="79" t="s">
        <v>660</v>
      </c>
      <c r="C330" s="80" t="s">
        <v>231</v>
      </c>
      <c r="D330" s="79" t="s">
        <v>231</v>
      </c>
    </row>
    <row r="331" spans="1:4">
      <c r="A331" s="79" t="s">
        <v>661</v>
      </c>
      <c r="B331" s="79" t="s">
        <v>662</v>
      </c>
      <c r="C331" s="80" t="s">
        <v>16</v>
      </c>
      <c r="D331" s="79" t="s">
        <v>366</v>
      </c>
    </row>
    <row r="332" spans="1:4">
      <c r="A332" s="79" t="s">
        <v>663</v>
      </c>
      <c r="B332" s="79" t="s">
        <v>664</v>
      </c>
      <c r="C332" s="80" t="s">
        <v>32</v>
      </c>
      <c r="D332" s="79" t="s">
        <v>368</v>
      </c>
    </row>
    <row r="333" spans="1:4">
      <c r="A333" s="79" t="s">
        <v>665</v>
      </c>
      <c r="B333" s="79" t="s">
        <v>666</v>
      </c>
      <c r="C333" s="80" t="s">
        <v>50</v>
      </c>
      <c r="D333" s="79" t="s">
        <v>370</v>
      </c>
    </row>
    <row r="334" spans="1:4">
      <c r="A334" s="79" t="s">
        <v>667</v>
      </c>
      <c r="B334" s="79" t="s">
        <v>668</v>
      </c>
      <c r="C334" s="80" t="s">
        <v>37</v>
      </c>
      <c r="D334" s="79" t="s">
        <v>386</v>
      </c>
    </row>
    <row r="335" spans="1:4">
      <c r="A335" s="79" t="s">
        <v>669</v>
      </c>
      <c r="B335" s="79" t="s">
        <v>670</v>
      </c>
      <c r="C335" s="80" t="s">
        <v>16</v>
      </c>
      <c r="D335" s="79" t="s">
        <v>366</v>
      </c>
    </row>
    <row r="336" spans="1:4">
      <c r="A336" s="79" t="s">
        <v>671</v>
      </c>
      <c r="B336" s="79" t="s">
        <v>672</v>
      </c>
      <c r="C336" s="80" t="s">
        <v>50</v>
      </c>
      <c r="D336" s="79" t="s">
        <v>370</v>
      </c>
    </row>
    <row r="337" spans="1:4">
      <c r="A337" s="79" t="s">
        <v>673</v>
      </c>
      <c r="B337" s="79" t="s">
        <v>674</v>
      </c>
      <c r="C337" s="80" t="s">
        <v>231</v>
      </c>
      <c r="D337" s="79" t="s">
        <v>231</v>
      </c>
    </row>
    <row r="338" spans="1:4">
      <c r="A338" s="79" t="s">
        <v>675</v>
      </c>
      <c r="B338" s="79" t="s">
        <v>676</v>
      </c>
      <c r="C338" s="80" t="s">
        <v>16</v>
      </c>
      <c r="D338" s="79" t="s">
        <v>366</v>
      </c>
    </row>
    <row r="339" spans="1:4">
      <c r="A339" s="79" t="s">
        <v>677</v>
      </c>
      <c r="B339" s="79" t="s">
        <v>678</v>
      </c>
      <c r="C339" s="80" t="s">
        <v>32</v>
      </c>
      <c r="D339" s="79" t="s">
        <v>368</v>
      </c>
    </row>
    <row r="340" spans="1:4">
      <c r="A340" s="79" t="s">
        <v>679</v>
      </c>
      <c r="B340" s="79" t="s">
        <v>680</v>
      </c>
      <c r="C340" s="80" t="s">
        <v>50</v>
      </c>
      <c r="D340" s="79" t="s">
        <v>370</v>
      </c>
    </row>
    <row r="341" spans="1:4">
      <c r="A341" s="79" t="s">
        <v>681</v>
      </c>
      <c r="B341" s="79" t="s">
        <v>682</v>
      </c>
      <c r="C341" s="80" t="s">
        <v>37</v>
      </c>
      <c r="D341" s="79" t="s">
        <v>386</v>
      </c>
    </row>
    <row r="342" spans="1:4">
      <c r="A342" s="79" t="s">
        <v>683</v>
      </c>
      <c r="B342" s="79" t="s">
        <v>684</v>
      </c>
      <c r="C342" s="80" t="s">
        <v>16</v>
      </c>
      <c r="D342" s="79" t="s">
        <v>366</v>
      </c>
    </row>
    <row r="343" spans="1:4">
      <c r="A343" s="79" t="s">
        <v>685</v>
      </c>
      <c r="B343" s="79" t="s">
        <v>686</v>
      </c>
      <c r="C343" s="80" t="s">
        <v>50</v>
      </c>
      <c r="D343" s="79" t="s">
        <v>370</v>
      </c>
    </row>
    <row r="344" spans="1:4">
      <c r="A344" s="79" t="s">
        <v>687</v>
      </c>
      <c r="B344" s="79" t="s">
        <v>688</v>
      </c>
      <c r="C344" s="80" t="s">
        <v>231</v>
      </c>
      <c r="D344" s="79" t="s">
        <v>231</v>
      </c>
    </row>
    <row r="345" spans="1:4">
      <c r="A345" s="79" t="s">
        <v>689</v>
      </c>
      <c r="B345" s="79" t="s">
        <v>690</v>
      </c>
      <c r="C345" s="80" t="s">
        <v>16</v>
      </c>
      <c r="D345" s="79" t="s">
        <v>366</v>
      </c>
    </row>
    <row r="346" spans="1:4">
      <c r="A346" s="79" t="s">
        <v>691</v>
      </c>
      <c r="B346" s="79" t="s">
        <v>692</v>
      </c>
      <c r="C346" s="80" t="s">
        <v>32</v>
      </c>
      <c r="D346" s="79" t="s">
        <v>368</v>
      </c>
    </row>
    <row r="347" spans="1:4">
      <c r="A347" s="79" t="s">
        <v>693</v>
      </c>
      <c r="B347" s="79" t="s">
        <v>694</v>
      </c>
      <c r="C347" s="80" t="s">
        <v>50</v>
      </c>
      <c r="D347" s="79" t="s">
        <v>370</v>
      </c>
    </row>
    <row r="348" spans="1:4">
      <c r="A348" s="79" t="s">
        <v>695</v>
      </c>
      <c r="B348" s="79" t="s">
        <v>696</v>
      </c>
      <c r="C348" s="80" t="s">
        <v>37</v>
      </c>
      <c r="D348" s="79" t="s">
        <v>386</v>
      </c>
    </row>
    <row r="349" spans="1:4">
      <c r="A349" s="79" t="s">
        <v>697</v>
      </c>
      <c r="B349" s="79" t="s">
        <v>698</v>
      </c>
      <c r="C349" s="80" t="s">
        <v>16</v>
      </c>
      <c r="D349" s="79" t="s">
        <v>366</v>
      </c>
    </row>
    <row r="350" spans="1:4">
      <c r="A350" s="79" t="s">
        <v>699</v>
      </c>
      <c r="B350" s="79" t="s">
        <v>700</v>
      </c>
      <c r="C350" s="80" t="s">
        <v>50</v>
      </c>
      <c r="D350" s="79" t="s">
        <v>370</v>
      </c>
    </row>
    <row r="351" spans="1:4">
      <c r="A351" s="79" t="s">
        <v>701</v>
      </c>
      <c r="B351" s="79" t="s">
        <v>702</v>
      </c>
      <c r="C351" s="80" t="s">
        <v>231</v>
      </c>
      <c r="D351" s="79" t="s">
        <v>231</v>
      </c>
    </row>
    <row r="352" spans="1:4">
      <c r="A352" s="79" t="s">
        <v>703</v>
      </c>
      <c r="B352" s="79" t="s">
        <v>704</v>
      </c>
      <c r="C352" s="80" t="s">
        <v>16</v>
      </c>
      <c r="D352" s="79" t="s">
        <v>366</v>
      </c>
    </row>
    <row r="353" spans="1:4">
      <c r="A353" s="79" t="s">
        <v>705</v>
      </c>
      <c r="B353" s="79" t="s">
        <v>706</v>
      </c>
      <c r="C353" s="80" t="s">
        <v>32</v>
      </c>
      <c r="D353" s="79" t="s">
        <v>368</v>
      </c>
    </row>
    <row r="354" spans="1:4">
      <c r="A354" s="79" t="s">
        <v>707</v>
      </c>
      <c r="B354" s="79" t="s">
        <v>708</v>
      </c>
      <c r="C354" s="80" t="s">
        <v>50</v>
      </c>
      <c r="D354" s="79" t="s">
        <v>370</v>
      </c>
    </row>
    <row r="355" spans="1:4">
      <c r="A355" s="79" t="s">
        <v>709</v>
      </c>
      <c r="B355" s="79" t="s">
        <v>710</v>
      </c>
      <c r="C355" s="80" t="s">
        <v>37</v>
      </c>
      <c r="D355" s="79" t="s">
        <v>386</v>
      </c>
    </row>
    <row r="356" spans="1:4">
      <c r="A356" s="79" t="s">
        <v>711</v>
      </c>
      <c r="B356" s="79" t="s">
        <v>712</v>
      </c>
      <c r="C356" s="80" t="s">
        <v>16</v>
      </c>
      <c r="D356" s="79" t="s">
        <v>366</v>
      </c>
    </row>
    <row r="357" spans="1:4">
      <c r="A357" s="79" t="s">
        <v>713</v>
      </c>
      <c r="B357" s="79" t="s">
        <v>714</v>
      </c>
      <c r="C357" s="80" t="s">
        <v>50</v>
      </c>
      <c r="D357" s="79" t="s">
        <v>370</v>
      </c>
    </row>
    <row r="358" spans="1:4">
      <c r="A358" s="79" t="s">
        <v>715</v>
      </c>
      <c r="B358" s="79" t="s">
        <v>716</v>
      </c>
      <c r="C358" s="80" t="s">
        <v>231</v>
      </c>
      <c r="D358" s="79" t="s">
        <v>231</v>
      </c>
    </row>
    <row r="359" spans="1:4">
      <c r="A359" s="79" t="s">
        <v>717</v>
      </c>
      <c r="B359" s="79" t="s">
        <v>718</v>
      </c>
      <c r="C359" s="80" t="s">
        <v>16</v>
      </c>
      <c r="D359" s="79" t="s">
        <v>366</v>
      </c>
    </row>
    <row r="360" spans="1:4">
      <c r="A360" s="79" t="s">
        <v>719</v>
      </c>
      <c r="B360" s="79" t="s">
        <v>720</v>
      </c>
      <c r="C360" s="80" t="s">
        <v>32</v>
      </c>
      <c r="D360" s="79" t="s">
        <v>368</v>
      </c>
    </row>
    <row r="361" spans="1:4">
      <c r="A361" s="79" t="s">
        <v>721</v>
      </c>
      <c r="B361" s="79" t="s">
        <v>722</v>
      </c>
      <c r="C361" s="80" t="s">
        <v>50</v>
      </c>
      <c r="D361" s="79" t="s">
        <v>370</v>
      </c>
    </row>
    <row r="362" spans="1:4">
      <c r="A362" s="79" t="s">
        <v>723</v>
      </c>
      <c r="B362" s="79" t="s">
        <v>724</v>
      </c>
      <c r="C362" s="80" t="s">
        <v>37</v>
      </c>
      <c r="D362" s="79" t="s">
        <v>386</v>
      </c>
    </row>
    <row r="363" spans="1:4">
      <c r="A363" s="79" t="s">
        <v>725</v>
      </c>
      <c r="B363" s="79" t="s">
        <v>726</v>
      </c>
      <c r="C363" s="80" t="s">
        <v>16</v>
      </c>
      <c r="D363" s="79" t="s">
        <v>366</v>
      </c>
    </row>
    <row r="364" spans="1:4">
      <c r="A364" s="79" t="s">
        <v>727</v>
      </c>
      <c r="B364" s="79" t="s">
        <v>728</v>
      </c>
      <c r="C364" s="80" t="s">
        <v>50</v>
      </c>
      <c r="D364" s="79" t="s">
        <v>370</v>
      </c>
    </row>
    <row r="365" spans="1:4">
      <c r="A365" s="79" t="s">
        <v>729</v>
      </c>
      <c r="B365" s="79" t="s">
        <v>730</v>
      </c>
      <c r="C365" s="80" t="s">
        <v>231</v>
      </c>
      <c r="D365" s="79" t="s">
        <v>231</v>
      </c>
    </row>
    <row r="366" spans="1:4">
      <c r="A366" s="79" t="s">
        <v>731</v>
      </c>
      <c r="B366" s="79" t="s">
        <v>732</v>
      </c>
      <c r="C366" s="80" t="s">
        <v>16</v>
      </c>
      <c r="D366" s="79" t="s">
        <v>366</v>
      </c>
    </row>
    <row r="367" spans="1:4">
      <c r="A367" s="79" t="s">
        <v>733</v>
      </c>
      <c r="B367" s="79" t="s">
        <v>734</v>
      </c>
      <c r="C367" s="80" t="s">
        <v>32</v>
      </c>
      <c r="D367" s="79" t="s">
        <v>368</v>
      </c>
    </row>
    <row r="368" spans="1:4">
      <c r="A368" s="79" t="s">
        <v>735</v>
      </c>
      <c r="B368" s="79" t="s">
        <v>736</v>
      </c>
      <c r="C368" s="80" t="s">
        <v>50</v>
      </c>
      <c r="D368" s="79" t="s">
        <v>370</v>
      </c>
    </row>
    <row r="369" spans="1:4">
      <c r="A369" s="79" t="s">
        <v>737</v>
      </c>
      <c r="B369" s="79" t="s">
        <v>738</v>
      </c>
      <c r="C369" s="80" t="s">
        <v>37</v>
      </c>
      <c r="D369" s="79" t="s">
        <v>386</v>
      </c>
    </row>
    <row r="370" spans="1:4">
      <c r="A370" s="79" t="s">
        <v>739</v>
      </c>
      <c r="B370" s="79" t="s">
        <v>740</v>
      </c>
      <c r="C370" s="80" t="s">
        <v>50</v>
      </c>
      <c r="D370" s="79" t="s">
        <v>370</v>
      </c>
    </row>
    <row r="371" spans="1:4">
      <c r="A371" s="79" t="s">
        <v>741</v>
      </c>
      <c r="B371" s="79" t="s">
        <v>742</v>
      </c>
      <c r="C371" s="80" t="s">
        <v>231</v>
      </c>
      <c r="D371" s="79" t="s">
        <v>231</v>
      </c>
    </row>
    <row r="372" spans="1:4">
      <c r="A372" s="79" t="s">
        <v>743</v>
      </c>
      <c r="B372" s="79" t="s">
        <v>744</v>
      </c>
      <c r="C372" s="80" t="s">
        <v>16</v>
      </c>
      <c r="D372" s="79" t="s">
        <v>366</v>
      </c>
    </row>
    <row r="373" spans="1:4">
      <c r="A373" s="79" t="s">
        <v>745</v>
      </c>
      <c r="B373" s="79" t="s">
        <v>746</v>
      </c>
      <c r="C373" s="80" t="s">
        <v>32</v>
      </c>
      <c r="D373" s="79" t="s">
        <v>368</v>
      </c>
    </row>
    <row r="374" spans="1:4">
      <c r="A374" s="79" t="s">
        <v>747</v>
      </c>
      <c r="B374" s="79" t="s">
        <v>748</v>
      </c>
      <c r="C374" s="80" t="s">
        <v>50</v>
      </c>
      <c r="D374" s="79" t="s">
        <v>370</v>
      </c>
    </row>
    <row r="375" spans="1:4">
      <c r="A375" s="79" t="s">
        <v>749</v>
      </c>
      <c r="B375" s="79" t="s">
        <v>750</v>
      </c>
      <c r="C375" s="80" t="s">
        <v>37</v>
      </c>
      <c r="D375" s="79" t="s">
        <v>386</v>
      </c>
    </row>
    <row r="376" spans="1:4">
      <c r="A376" s="79" t="s">
        <v>751</v>
      </c>
      <c r="B376" s="79" t="s">
        <v>752</v>
      </c>
      <c r="C376" s="80" t="s">
        <v>50</v>
      </c>
      <c r="D376" s="79" t="s">
        <v>370</v>
      </c>
    </row>
    <row r="377" spans="1:4">
      <c r="A377" s="79" t="s">
        <v>753</v>
      </c>
      <c r="B377" s="79" t="s">
        <v>754</v>
      </c>
      <c r="C377" s="80" t="s">
        <v>231</v>
      </c>
      <c r="D377" s="79" t="s">
        <v>231</v>
      </c>
    </row>
    <row r="378" spans="1:4">
      <c r="A378" s="79" t="s">
        <v>755</v>
      </c>
      <c r="B378" s="79" t="s">
        <v>756</v>
      </c>
      <c r="C378" s="80" t="s">
        <v>16</v>
      </c>
      <c r="D378" s="79" t="s">
        <v>366</v>
      </c>
    </row>
    <row r="379" spans="1:4">
      <c r="A379" s="79" t="s">
        <v>757</v>
      </c>
      <c r="B379" s="79" t="s">
        <v>758</v>
      </c>
      <c r="C379" s="80" t="s">
        <v>32</v>
      </c>
      <c r="D379" s="79" t="s">
        <v>368</v>
      </c>
    </row>
    <row r="380" spans="1:4">
      <c r="A380" s="79" t="s">
        <v>759</v>
      </c>
      <c r="B380" s="79" t="s">
        <v>760</v>
      </c>
      <c r="C380" s="80" t="s">
        <v>50</v>
      </c>
      <c r="D380" s="79" t="s">
        <v>370</v>
      </c>
    </row>
    <row r="381" spans="1:4">
      <c r="A381" s="79" t="s">
        <v>761</v>
      </c>
      <c r="B381" s="79" t="s">
        <v>762</v>
      </c>
      <c r="C381" s="80" t="s">
        <v>37</v>
      </c>
      <c r="D381" s="79" t="s">
        <v>386</v>
      </c>
    </row>
    <row r="382" spans="1:4">
      <c r="A382" s="79" t="s">
        <v>763</v>
      </c>
      <c r="B382" s="79" t="s">
        <v>764</v>
      </c>
      <c r="C382" s="80" t="s">
        <v>50</v>
      </c>
      <c r="D382" s="79" t="s">
        <v>370</v>
      </c>
    </row>
    <row r="383" spans="1:4">
      <c r="A383" s="79" t="s">
        <v>765</v>
      </c>
      <c r="B383" s="79" t="s">
        <v>766</v>
      </c>
      <c r="C383" s="80" t="s">
        <v>231</v>
      </c>
      <c r="D383" s="79" t="s">
        <v>231</v>
      </c>
    </row>
    <row r="384" spans="1:4">
      <c r="A384" s="79" t="s">
        <v>767</v>
      </c>
      <c r="B384" s="79" t="s">
        <v>768</v>
      </c>
      <c r="C384" s="80" t="s">
        <v>16</v>
      </c>
      <c r="D384" s="79" t="s">
        <v>366</v>
      </c>
    </row>
    <row r="385" spans="1:4">
      <c r="A385" s="79" t="s">
        <v>769</v>
      </c>
      <c r="B385" s="79" t="s">
        <v>770</v>
      </c>
      <c r="C385" s="80" t="s">
        <v>32</v>
      </c>
      <c r="D385" s="79" t="s">
        <v>368</v>
      </c>
    </row>
    <row r="386" spans="1:4">
      <c r="A386" s="79" t="s">
        <v>771</v>
      </c>
      <c r="B386" s="79" t="s">
        <v>772</v>
      </c>
      <c r="C386" s="80" t="s">
        <v>50</v>
      </c>
      <c r="D386" s="79" t="s">
        <v>370</v>
      </c>
    </row>
    <row r="387" spans="1:4">
      <c r="A387" s="79" t="s">
        <v>773</v>
      </c>
      <c r="B387" s="79" t="s">
        <v>774</v>
      </c>
      <c r="C387" s="80" t="s">
        <v>37</v>
      </c>
      <c r="D387" s="79" t="s">
        <v>386</v>
      </c>
    </row>
    <row r="388" spans="1:4">
      <c r="A388" s="79" t="s">
        <v>775</v>
      </c>
      <c r="B388" s="79" t="s">
        <v>776</v>
      </c>
      <c r="C388" s="80" t="s">
        <v>50</v>
      </c>
      <c r="D388" s="79" t="s">
        <v>370</v>
      </c>
    </row>
    <row r="389" spans="1:4">
      <c r="A389" s="79" t="s">
        <v>777</v>
      </c>
      <c r="B389" s="79" t="s">
        <v>778</v>
      </c>
      <c r="C389" s="80" t="s">
        <v>231</v>
      </c>
      <c r="D389" s="79" t="s">
        <v>231</v>
      </c>
    </row>
    <row r="390" spans="1:4">
      <c r="A390" s="79" t="s">
        <v>779</v>
      </c>
      <c r="B390" s="79" t="s">
        <v>780</v>
      </c>
      <c r="C390" s="80" t="s">
        <v>16</v>
      </c>
      <c r="D390" s="79" t="s">
        <v>366</v>
      </c>
    </row>
    <row r="391" spans="1:4">
      <c r="A391" s="79" t="s">
        <v>781</v>
      </c>
      <c r="B391" s="79" t="s">
        <v>782</v>
      </c>
      <c r="C391" s="80" t="s">
        <v>32</v>
      </c>
      <c r="D391" s="79" t="s">
        <v>368</v>
      </c>
    </row>
    <row r="392" spans="1:4">
      <c r="A392" s="79" t="s">
        <v>783</v>
      </c>
      <c r="B392" s="79" t="s">
        <v>784</v>
      </c>
      <c r="C392" s="80" t="s">
        <v>50</v>
      </c>
      <c r="D392" s="79" t="s">
        <v>370</v>
      </c>
    </row>
    <row r="393" spans="1:4">
      <c r="A393" s="79" t="s">
        <v>785</v>
      </c>
      <c r="B393" s="79" t="s">
        <v>786</v>
      </c>
      <c r="C393" s="80" t="s">
        <v>37</v>
      </c>
      <c r="D393" s="79" t="s">
        <v>386</v>
      </c>
    </row>
    <row r="394" spans="1:4">
      <c r="A394" s="79" t="s">
        <v>787</v>
      </c>
      <c r="B394" s="79" t="s">
        <v>788</v>
      </c>
      <c r="C394" s="80" t="s">
        <v>50</v>
      </c>
      <c r="D394" s="79" t="s">
        <v>370</v>
      </c>
    </row>
    <row r="395" spans="1:4">
      <c r="A395" s="79" t="s">
        <v>789</v>
      </c>
      <c r="B395" s="79" t="s">
        <v>790</v>
      </c>
      <c r="C395" s="80" t="s">
        <v>231</v>
      </c>
      <c r="D395" s="79" t="s">
        <v>231</v>
      </c>
    </row>
    <row r="396" spans="1:4">
      <c r="A396" s="79" t="s">
        <v>791</v>
      </c>
      <c r="B396" s="79" t="s">
        <v>792</v>
      </c>
      <c r="C396" s="80" t="s">
        <v>16</v>
      </c>
      <c r="D396" s="79" t="s">
        <v>366</v>
      </c>
    </row>
    <row r="397" spans="1:4">
      <c r="A397" s="79" t="s">
        <v>793</v>
      </c>
      <c r="B397" s="79" t="s">
        <v>794</v>
      </c>
      <c r="C397" s="80" t="s">
        <v>32</v>
      </c>
      <c r="D397" s="79" t="s">
        <v>368</v>
      </c>
    </row>
    <row r="398" spans="1:4">
      <c r="A398" s="79" t="s">
        <v>795</v>
      </c>
      <c r="B398" s="79" t="s">
        <v>796</v>
      </c>
      <c r="C398" s="80" t="s">
        <v>50</v>
      </c>
      <c r="D398" s="79" t="s">
        <v>370</v>
      </c>
    </row>
    <row r="399" spans="1:4">
      <c r="A399" s="79" t="s">
        <v>797</v>
      </c>
      <c r="B399" s="79" t="s">
        <v>798</v>
      </c>
      <c r="C399" s="80" t="s">
        <v>37</v>
      </c>
      <c r="D399" s="79" t="s">
        <v>386</v>
      </c>
    </row>
    <row r="400" spans="1:4">
      <c r="A400" s="79" t="s">
        <v>799</v>
      </c>
      <c r="B400" s="79" t="s">
        <v>800</v>
      </c>
      <c r="C400" s="80" t="s">
        <v>16</v>
      </c>
      <c r="D400" s="79" t="s">
        <v>366</v>
      </c>
    </row>
    <row r="401" spans="1:4">
      <c r="A401" s="79" t="s">
        <v>801</v>
      </c>
      <c r="B401" s="79" t="s">
        <v>802</v>
      </c>
      <c r="C401" s="80" t="s">
        <v>50</v>
      </c>
      <c r="D401" s="79" t="s">
        <v>370</v>
      </c>
    </row>
    <row r="402" spans="1:4">
      <c r="A402" s="79" t="s">
        <v>803</v>
      </c>
      <c r="B402" s="79" t="s">
        <v>804</v>
      </c>
      <c r="C402" s="80" t="s">
        <v>231</v>
      </c>
      <c r="D402" s="79" t="s">
        <v>231</v>
      </c>
    </row>
    <row r="403" spans="1:4">
      <c r="A403" s="79" t="s">
        <v>805</v>
      </c>
      <c r="B403" s="79" t="s">
        <v>806</v>
      </c>
      <c r="C403" s="80" t="s">
        <v>16</v>
      </c>
      <c r="D403" s="79" t="s">
        <v>366</v>
      </c>
    </row>
    <row r="404" spans="1:4">
      <c r="A404" s="79" t="s">
        <v>807</v>
      </c>
      <c r="B404" s="79" t="s">
        <v>808</v>
      </c>
      <c r="C404" s="80" t="s">
        <v>32</v>
      </c>
      <c r="D404" s="79" t="s">
        <v>368</v>
      </c>
    </row>
    <row r="405" spans="1:4">
      <c r="A405" s="79" t="s">
        <v>809</v>
      </c>
      <c r="B405" s="79" t="s">
        <v>810</v>
      </c>
      <c r="C405" s="80" t="s">
        <v>50</v>
      </c>
      <c r="D405" s="79" t="s">
        <v>370</v>
      </c>
    </row>
    <row r="406" spans="1:4">
      <c r="A406" s="79" t="s">
        <v>811</v>
      </c>
      <c r="B406" s="79" t="s">
        <v>812</v>
      </c>
      <c r="C406" s="80" t="s">
        <v>37</v>
      </c>
      <c r="D406" s="79" t="s">
        <v>386</v>
      </c>
    </row>
    <row r="407" spans="1:4">
      <c r="A407" s="79" t="s">
        <v>813</v>
      </c>
      <c r="B407" s="79" t="s">
        <v>814</v>
      </c>
      <c r="C407" s="80" t="s">
        <v>16</v>
      </c>
      <c r="D407" s="79" t="s">
        <v>366</v>
      </c>
    </row>
    <row r="408" spans="1:4">
      <c r="A408" s="79" t="s">
        <v>815</v>
      </c>
      <c r="B408" s="79" t="s">
        <v>816</v>
      </c>
      <c r="C408" s="80" t="s">
        <v>50</v>
      </c>
      <c r="D408" s="79" t="s">
        <v>370</v>
      </c>
    </row>
    <row r="409" spans="1:4">
      <c r="A409" s="79" t="s">
        <v>817</v>
      </c>
      <c r="B409" s="79" t="s">
        <v>818</v>
      </c>
      <c r="C409" s="80" t="s">
        <v>231</v>
      </c>
      <c r="D409" s="79" t="s">
        <v>231</v>
      </c>
    </row>
    <row r="410" spans="1:4">
      <c r="A410" s="79" t="s">
        <v>819</v>
      </c>
      <c r="B410" s="79" t="s">
        <v>820</v>
      </c>
      <c r="C410" s="80" t="s">
        <v>16</v>
      </c>
      <c r="D410" s="79" t="s">
        <v>366</v>
      </c>
    </row>
    <row r="411" spans="1:4">
      <c r="A411" s="79" t="s">
        <v>821</v>
      </c>
      <c r="B411" s="79" t="s">
        <v>822</v>
      </c>
      <c r="C411" s="80" t="s">
        <v>32</v>
      </c>
      <c r="D411" s="79" t="s">
        <v>368</v>
      </c>
    </row>
    <row r="412" spans="1:4">
      <c r="A412" s="79" t="s">
        <v>823</v>
      </c>
      <c r="B412" s="79" t="s">
        <v>824</v>
      </c>
      <c r="C412" s="80" t="s">
        <v>50</v>
      </c>
      <c r="D412" s="79" t="s">
        <v>370</v>
      </c>
    </row>
    <row r="413" spans="1:4">
      <c r="A413" s="79" t="s">
        <v>825</v>
      </c>
      <c r="B413" s="79" t="s">
        <v>826</v>
      </c>
      <c r="C413" s="80" t="s">
        <v>37</v>
      </c>
      <c r="D413" s="79" t="s">
        <v>386</v>
      </c>
    </row>
    <row r="414" spans="1:4">
      <c r="A414" s="79" t="s">
        <v>827</v>
      </c>
      <c r="B414" s="79" t="s">
        <v>828</v>
      </c>
      <c r="C414" s="80" t="s">
        <v>16</v>
      </c>
      <c r="D414" s="79" t="s">
        <v>366</v>
      </c>
    </row>
    <row r="415" spans="1:4">
      <c r="A415" s="79" t="s">
        <v>829</v>
      </c>
      <c r="B415" s="79" t="s">
        <v>830</v>
      </c>
      <c r="C415" s="80" t="s">
        <v>50</v>
      </c>
      <c r="D415" s="79" t="s">
        <v>370</v>
      </c>
    </row>
    <row r="416" spans="1:4">
      <c r="A416" s="79" t="s">
        <v>831</v>
      </c>
      <c r="B416" s="79" t="s">
        <v>832</v>
      </c>
      <c r="C416" s="80" t="s">
        <v>231</v>
      </c>
      <c r="D416" s="79" t="s">
        <v>231</v>
      </c>
    </row>
    <row r="417" spans="1:4">
      <c r="A417" s="79" t="s">
        <v>833</v>
      </c>
      <c r="B417" s="79" t="s">
        <v>834</v>
      </c>
      <c r="C417" s="80" t="s">
        <v>16</v>
      </c>
      <c r="D417" s="79" t="s">
        <v>366</v>
      </c>
    </row>
    <row r="418" spans="1:4">
      <c r="A418" s="79" t="s">
        <v>835</v>
      </c>
      <c r="B418" s="79" t="s">
        <v>836</v>
      </c>
      <c r="C418" s="80" t="s">
        <v>32</v>
      </c>
      <c r="D418" s="79" t="s">
        <v>368</v>
      </c>
    </row>
    <row r="419" spans="1:4">
      <c r="A419" s="79" t="s">
        <v>837</v>
      </c>
      <c r="B419" s="79" t="s">
        <v>838</v>
      </c>
      <c r="C419" s="80" t="s">
        <v>50</v>
      </c>
      <c r="D419" s="79" t="s">
        <v>370</v>
      </c>
    </row>
    <row r="420" spans="1:4">
      <c r="A420" s="79" t="s">
        <v>839</v>
      </c>
      <c r="B420" s="79" t="s">
        <v>840</v>
      </c>
      <c r="C420" s="80" t="s">
        <v>37</v>
      </c>
      <c r="D420" s="79" t="s">
        <v>386</v>
      </c>
    </row>
    <row r="421" spans="1:4">
      <c r="A421" s="79" t="s">
        <v>841</v>
      </c>
      <c r="B421" s="79" t="s">
        <v>842</v>
      </c>
      <c r="C421" s="80" t="s">
        <v>16</v>
      </c>
      <c r="D421" s="79" t="s">
        <v>366</v>
      </c>
    </row>
    <row r="422" spans="1:4">
      <c r="A422" s="79" t="s">
        <v>843</v>
      </c>
      <c r="B422" s="79" t="s">
        <v>844</v>
      </c>
      <c r="C422" s="80" t="s">
        <v>50</v>
      </c>
      <c r="D422" s="79" t="s">
        <v>370</v>
      </c>
    </row>
    <row r="423" spans="1:4">
      <c r="A423" s="79" t="s">
        <v>845</v>
      </c>
      <c r="B423" s="79" t="s">
        <v>846</v>
      </c>
      <c r="C423" s="80" t="s">
        <v>231</v>
      </c>
      <c r="D423" s="79" t="s">
        <v>231</v>
      </c>
    </row>
    <row r="424" spans="1:4">
      <c r="A424" s="79" t="s">
        <v>847</v>
      </c>
      <c r="B424" s="79" t="s">
        <v>848</v>
      </c>
      <c r="C424" s="80" t="s">
        <v>16</v>
      </c>
      <c r="D424" s="79" t="s">
        <v>366</v>
      </c>
    </row>
    <row r="425" spans="1:4">
      <c r="A425" s="79" t="s">
        <v>849</v>
      </c>
      <c r="B425" s="79" t="s">
        <v>850</v>
      </c>
      <c r="C425" s="80" t="s">
        <v>32</v>
      </c>
      <c r="D425" s="79" t="s">
        <v>368</v>
      </c>
    </row>
    <row r="426" spans="1:4">
      <c r="A426" s="79" t="s">
        <v>851</v>
      </c>
      <c r="B426" s="79" t="s">
        <v>852</v>
      </c>
      <c r="C426" s="80" t="s">
        <v>50</v>
      </c>
      <c r="D426" s="79" t="s">
        <v>370</v>
      </c>
    </row>
    <row r="427" spans="1:4">
      <c r="A427" s="79" t="s">
        <v>853</v>
      </c>
      <c r="B427" s="79" t="s">
        <v>854</v>
      </c>
      <c r="C427" s="80" t="s">
        <v>37</v>
      </c>
      <c r="D427" s="79" t="s">
        <v>386</v>
      </c>
    </row>
    <row r="428" spans="1:4">
      <c r="A428" s="79" t="s">
        <v>855</v>
      </c>
      <c r="B428" s="79" t="s">
        <v>856</v>
      </c>
      <c r="C428" s="80" t="s">
        <v>16</v>
      </c>
      <c r="D428" s="79" t="s">
        <v>366</v>
      </c>
    </row>
    <row r="429" spans="1:4">
      <c r="A429" s="79" t="s">
        <v>857</v>
      </c>
      <c r="B429" s="79" t="s">
        <v>858</v>
      </c>
      <c r="C429" s="80" t="s">
        <v>50</v>
      </c>
      <c r="D429" s="79" t="s">
        <v>370</v>
      </c>
    </row>
    <row r="430" spans="1:4">
      <c r="A430" s="79" t="s">
        <v>859</v>
      </c>
      <c r="B430" s="79" t="s">
        <v>860</v>
      </c>
      <c r="C430" s="80" t="s">
        <v>231</v>
      </c>
      <c r="D430" s="79" t="s">
        <v>231</v>
      </c>
    </row>
    <row r="431" spans="1:4">
      <c r="A431" s="79" t="s">
        <v>861</v>
      </c>
      <c r="B431" s="79" t="s">
        <v>862</v>
      </c>
      <c r="C431" s="80" t="s">
        <v>16</v>
      </c>
      <c r="D431" s="79" t="s">
        <v>366</v>
      </c>
    </row>
    <row r="432" spans="1:4">
      <c r="A432" s="79" t="s">
        <v>863</v>
      </c>
      <c r="B432" s="79" t="s">
        <v>864</v>
      </c>
      <c r="C432" s="80" t="s">
        <v>32</v>
      </c>
      <c r="D432" s="79" t="s">
        <v>368</v>
      </c>
    </row>
    <row r="433" spans="1:4">
      <c r="A433" s="79" t="s">
        <v>865</v>
      </c>
      <c r="B433" s="79" t="s">
        <v>866</v>
      </c>
      <c r="C433" s="80" t="s">
        <v>50</v>
      </c>
      <c r="D433" s="79" t="s">
        <v>370</v>
      </c>
    </row>
    <row r="434" spans="1:4">
      <c r="A434" s="79" t="s">
        <v>867</v>
      </c>
      <c r="B434" s="79" t="s">
        <v>868</v>
      </c>
      <c r="C434" s="80" t="s">
        <v>37</v>
      </c>
      <c r="D434" s="79" t="s">
        <v>386</v>
      </c>
    </row>
    <row r="435" spans="1:4">
      <c r="A435" s="79" t="s">
        <v>869</v>
      </c>
      <c r="B435" s="79" t="s">
        <v>870</v>
      </c>
      <c r="C435" s="80" t="s">
        <v>16</v>
      </c>
      <c r="D435" s="79" t="s">
        <v>366</v>
      </c>
    </row>
    <row r="436" spans="1:4">
      <c r="A436" s="79" t="s">
        <v>871</v>
      </c>
      <c r="B436" s="79" t="s">
        <v>872</v>
      </c>
      <c r="C436" s="80" t="s">
        <v>50</v>
      </c>
      <c r="D436" s="79" t="s">
        <v>370</v>
      </c>
    </row>
    <row r="437" spans="1:4">
      <c r="A437" s="79" t="s">
        <v>873</v>
      </c>
      <c r="B437" s="79" t="s">
        <v>874</v>
      </c>
      <c r="C437" s="80" t="s">
        <v>231</v>
      </c>
      <c r="D437" s="79" t="s">
        <v>231</v>
      </c>
    </row>
    <row r="438" spans="1:4">
      <c r="A438" s="79" t="s">
        <v>875</v>
      </c>
      <c r="B438" s="79" t="s">
        <v>876</v>
      </c>
      <c r="C438" s="80" t="s">
        <v>16</v>
      </c>
      <c r="D438" s="79" t="s">
        <v>366</v>
      </c>
    </row>
    <row r="439" spans="1:4">
      <c r="A439" s="79" t="s">
        <v>877</v>
      </c>
      <c r="B439" s="79" t="s">
        <v>878</v>
      </c>
      <c r="C439" s="80" t="s">
        <v>32</v>
      </c>
      <c r="D439" s="79" t="s">
        <v>368</v>
      </c>
    </row>
    <row r="440" spans="1:4">
      <c r="A440" s="79" t="s">
        <v>879</v>
      </c>
      <c r="B440" s="79" t="s">
        <v>880</v>
      </c>
      <c r="C440" s="80" t="s">
        <v>50</v>
      </c>
      <c r="D440" s="79" t="s">
        <v>370</v>
      </c>
    </row>
    <row r="441" spans="1:4">
      <c r="A441" s="79" t="s">
        <v>881</v>
      </c>
      <c r="B441" s="79" t="s">
        <v>882</v>
      </c>
      <c r="C441" s="80" t="s">
        <v>37</v>
      </c>
      <c r="D441" s="79" t="s">
        <v>386</v>
      </c>
    </row>
    <row r="442" spans="1:4">
      <c r="A442" s="79" t="s">
        <v>883</v>
      </c>
      <c r="B442" s="79" t="s">
        <v>884</v>
      </c>
      <c r="C442" s="80" t="s">
        <v>16</v>
      </c>
      <c r="D442" s="79" t="s">
        <v>366</v>
      </c>
    </row>
    <row r="443" spans="1:4">
      <c r="A443" s="79" t="s">
        <v>885</v>
      </c>
      <c r="B443" s="79" t="s">
        <v>886</v>
      </c>
      <c r="C443" s="80" t="s">
        <v>50</v>
      </c>
      <c r="D443" s="79" t="s">
        <v>370</v>
      </c>
    </row>
    <row r="444" spans="1:4">
      <c r="A444" s="79" t="s">
        <v>887</v>
      </c>
      <c r="B444" s="79" t="s">
        <v>888</v>
      </c>
      <c r="C444" s="80" t="s">
        <v>231</v>
      </c>
      <c r="D444" s="79" t="s">
        <v>231</v>
      </c>
    </row>
    <row r="445" spans="1:4">
      <c r="A445" s="79" t="s">
        <v>889</v>
      </c>
      <c r="B445" s="79" t="s">
        <v>890</v>
      </c>
      <c r="C445" s="80" t="s">
        <v>16</v>
      </c>
      <c r="D445" s="79" t="s">
        <v>366</v>
      </c>
    </row>
    <row r="446" spans="1:4">
      <c r="A446" s="79" t="s">
        <v>891</v>
      </c>
      <c r="B446" s="79" t="s">
        <v>892</v>
      </c>
      <c r="C446" s="80" t="s">
        <v>32</v>
      </c>
      <c r="D446" s="79" t="s">
        <v>368</v>
      </c>
    </row>
    <row r="447" spans="1:4">
      <c r="A447" s="79" t="s">
        <v>893</v>
      </c>
      <c r="B447" s="79" t="s">
        <v>894</v>
      </c>
      <c r="C447" s="80" t="s">
        <v>50</v>
      </c>
      <c r="D447" s="79" t="s">
        <v>370</v>
      </c>
    </row>
    <row r="448" spans="1:4">
      <c r="A448" s="79" t="s">
        <v>895</v>
      </c>
      <c r="B448" s="79" t="s">
        <v>896</v>
      </c>
      <c r="C448" s="80" t="s">
        <v>37</v>
      </c>
      <c r="D448" s="79" t="s">
        <v>386</v>
      </c>
    </row>
    <row r="449" spans="1:4">
      <c r="A449" s="79" t="s">
        <v>897</v>
      </c>
      <c r="B449" s="79" t="s">
        <v>898</v>
      </c>
      <c r="C449" s="80" t="s">
        <v>16</v>
      </c>
      <c r="D449" s="79" t="s">
        <v>366</v>
      </c>
    </row>
    <row r="450" spans="1:4">
      <c r="A450" s="79" t="s">
        <v>899</v>
      </c>
      <c r="B450" s="79" t="s">
        <v>900</v>
      </c>
      <c r="C450" s="80" t="s">
        <v>50</v>
      </c>
      <c r="D450" s="79" t="s">
        <v>370</v>
      </c>
    </row>
    <row r="451" spans="1:4">
      <c r="A451" s="79" t="s">
        <v>901</v>
      </c>
      <c r="B451" s="79" t="s">
        <v>902</v>
      </c>
      <c r="C451" s="80" t="s">
        <v>231</v>
      </c>
      <c r="D451" s="79" t="s">
        <v>231</v>
      </c>
    </row>
    <row r="452" spans="1:4">
      <c r="A452" s="79" t="s">
        <v>903</v>
      </c>
      <c r="B452" s="79" t="s">
        <v>904</v>
      </c>
      <c r="C452" s="80" t="s">
        <v>16</v>
      </c>
      <c r="D452" s="79" t="s">
        <v>366</v>
      </c>
    </row>
    <row r="453" spans="1:4">
      <c r="A453" s="79" t="s">
        <v>905</v>
      </c>
      <c r="B453" s="79" t="s">
        <v>906</v>
      </c>
      <c r="C453" s="80" t="s">
        <v>32</v>
      </c>
      <c r="D453" s="79" t="s">
        <v>368</v>
      </c>
    </row>
    <row r="454" spans="1:4">
      <c r="A454" s="79" t="s">
        <v>907</v>
      </c>
      <c r="B454" s="79" t="s">
        <v>908</v>
      </c>
      <c r="C454" s="80" t="s">
        <v>50</v>
      </c>
      <c r="D454" s="79" t="s">
        <v>370</v>
      </c>
    </row>
    <row r="455" spans="1:4">
      <c r="A455" s="79" t="s">
        <v>909</v>
      </c>
      <c r="B455" s="79" t="s">
        <v>910</v>
      </c>
      <c r="C455" s="80" t="s">
        <v>37</v>
      </c>
      <c r="D455" s="79" t="s">
        <v>386</v>
      </c>
    </row>
    <row r="456" spans="1:4">
      <c r="A456" s="79" t="s">
        <v>911</v>
      </c>
      <c r="B456" s="79" t="s">
        <v>912</v>
      </c>
      <c r="C456" s="80" t="s">
        <v>16</v>
      </c>
      <c r="D456" s="79" t="s">
        <v>366</v>
      </c>
    </row>
    <row r="457" spans="1:4">
      <c r="A457" s="79" t="s">
        <v>913</v>
      </c>
      <c r="B457" s="79" t="s">
        <v>914</v>
      </c>
      <c r="C457" s="80" t="s">
        <v>50</v>
      </c>
      <c r="D457" s="79" t="s">
        <v>370</v>
      </c>
    </row>
    <row r="458" spans="1:4">
      <c r="A458" s="79" t="s">
        <v>915</v>
      </c>
      <c r="B458" s="79" t="s">
        <v>916</v>
      </c>
      <c r="C458" s="80" t="s">
        <v>231</v>
      </c>
      <c r="D458" s="79" t="s">
        <v>231</v>
      </c>
    </row>
    <row r="459" spans="1:4">
      <c r="A459" s="79" t="s">
        <v>917</v>
      </c>
      <c r="B459" s="79" t="s">
        <v>918</v>
      </c>
      <c r="C459" s="80" t="s">
        <v>16</v>
      </c>
      <c r="D459" s="79" t="s">
        <v>366</v>
      </c>
    </row>
    <row r="460" spans="1:4">
      <c r="A460" s="79" t="s">
        <v>919</v>
      </c>
      <c r="B460" s="79" t="s">
        <v>920</v>
      </c>
      <c r="C460" s="80" t="s">
        <v>32</v>
      </c>
      <c r="D460" s="79" t="s">
        <v>368</v>
      </c>
    </row>
    <row r="461" spans="1:4">
      <c r="A461" s="79" t="s">
        <v>921</v>
      </c>
      <c r="B461" s="79" t="s">
        <v>922</v>
      </c>
      <c r="C461" s="80" t="s">
        <v>50</v>
      </c>
      <c r="D461" s="79" t="s">
        <v>370</v>
      </c>
    </row>
    <row r="462" spans="1:4">
      <c r="A462" s="79" t="s">
        <v>923</v>
      </c>
      <c r="B462" s="79" t="s">
        <v>924</v>
      </c>
      <c r="C462" s="80" t="s">
        <v>37</v>
      </c>
      <c r="D462" s="79" t="s">
        <v>386</v>
      </c>
    </row>
    <row r="463" spans="1:4">
      <c r="A463" s="79" t="s">
        <v>925</v>
      </c>
      <c r="B463" s="79" t="s">
        <v>926</v>
      </c>
      <c r="C463" s="80" t="s">
        <v>16</v>
      </c>
      <c r="D463" s="79" t="s">
        <v>366</v>
      </c>
    </row>
    <row r="464" spans="1:4">
      <c r="A464" s="79" t="s">
        <v>927</v>
      </c>
      <c r="B464" s="79" t="s">
        <v>928</v>
      </c>
      <c r="C464" s="80" t="s">
        <v>50</v>
      </c>
      <c r="D464" s="79" t="s">
        <v>370</v>
      </c>
    </row>
    <row r="465" spans="1:4">
      <c r="A465" s="79" t="s">
        <v>929</v>
      </c>
      <c r="B465" s="79" t="s">
        <v>930</v>
      </c>
      <c r="C465" s="80" t="s">
        <v>231</v>
      </c>
      <c r="D465" s="79" t="s">
        <v>231</v>
      </c>
    </row>
    <row r="466" spans="1:4">
      <c r="A466" s="79" t="s">
        <v>931</v>
      </c>
      <c r="B466" s="79" t="s">
        <v>932</v>
      </c>
      <c r="C466" s="80" t="s">
        <v>16</v>
      </c>
      <c r="D466" s="79" t="s">
        <v>366</v>
      </c>
    </row>
    <row r="467" spans="1:4">
      <c r="A467" s="79" t="s">
        <v>933</v>
      </c>
      <c r="B467" s="79" t="s">
        <v>934</v>
      </c>
      <c r="C467" s="80" t="s">
        <v>32</v>
      </c>
      <c r="D467" s="79" t="s">
        <v>368</v>
      </c>
    </row>
    <row r="468" spans="1:4">
      <c r="A468" s="79" t="s">
        <v>935</v>
      </c>
      <c r="B468" s="79" t="s">
        <v>936</v>
      </c>
      <c r="C468" s="80" t="s">
        <v>50</v>
      </c>
      <c r="D468" s="79" t="s">
        <v>370</v>
      </c>
    </row>
    <row r="469" spans="1:4">
      <c r="A469" s="79" t="s">
        <v>937</v>
      </c>
      <c r="B469" s="79" t="s">
        <v>938</v>
      </c>
      <c r="C469" s="80" t="s">
        <v>37</v>
      </c>
      <c r="D469" s="79" t="s">
        <v>386</v>
      </c>
    </row>
    <row r="470" spans="1:4">
      <c r="A470" s="79" t="s">
        <v>939</v>
      </c>
      <c r="B470" s="79" t="s">
        <v>940</v>
      </c>
      <c r="C470" s="80" t="s">
        <v>16</v>
      </c>
      <c r="D470" s="79" t="s">
        <v>366</v>
      </c>
    </row>
    <row r="471" spans="1:4">
      <c r="A471" s="79" t="s">
        <v>941</v>
      </c>
      <c r="B471" s="79" t="s">
        <v>942</v>
      </c>
      <c r="C471" s="80" t="s">
        <v>50</v>
      </c>
      <c r="D471" s="79" t="s">
        <v>370</v>
      </c>
    </row>
    <row r="472" spans="1:4">
      <c r="A472" s="79" t="s">
        <v>943</v>
      </c>
      <c r="B472" s="79" t="s">
        <v>944</v>
      </c>
      <c r="C472" s="80" t="s">
        <v>231</v>
      </c>
      <c r="D472" s="79" t="s">
        <v>231</v>
      </c>
    </row>
    <row r="473" spans="1:4">
      <c r="A473" s="79" t="s">
        <v>945</v>
      </c>
      <c r="B473" s="79" t="s">
        <v>946</v>
      </c>
      <c r="C473" s="80" t="s">
        <v>16</v>
      </c>
      <c r="D473" s="79" t="s">
        <v>366</v>
      </c>
    </row>
    <row r="474" spans="1:4">
      <c r="A474" s="79" t="s">
        <v>947</v>
      </c>
      <c r="B474" s="79" t="s">
        <v>948</v>
      </c>
      <c r="C474" s="80" t="s">
        <v>32</v>
      </c>
      <c r="D474" s="79" t="s">
        <v>368</v>
      </c>
    </row>
    <row r="475" spans="1:4">
      <c r="A475" s="79" t="s">
        <v>949</v>
      </c>
      <c r="B475" s="79" t="s">
        <v>950</v>
      </c>
      <c r="C475" s="80" t="s">
        <v>50</v>
      </c>
      <c r="D475" s="79" t="s">
        <v>370</v>
      </c>
    </row>
    <row r="476" spans="1:4">
      <c r="A476" s="79" t="s">
        <v>951</v>
      </c>
      <c r="B476" s="79" t="s">
        <v>952</v>
      </c>
      <c r="C476" s="80" t="s">
        <v>37</v>
      </c>
      <c r="D476" s="79" t="s">
        <v>386</v>
      </c>
    </row>
    <row r="477" spans="1:4">
      <c r="A477" s="79" t="s">
        <v>953</v>
      </c>
      <c r="B477" s="79" t="s">
        <v>954</v>
      </c>
      <c r="C477" s="80" t="s">
        <v>16</v>
      </c>
      <c r="D477" s="79" t="s">
        <v>366</v>
      </c>
    </row>
    <row r="478" spans="1:4">
      <c r="A478" s="79" t="s">
        <v>955</v>
      </c>
      <c r="B478" s="79" t="s">
        <v>956</v>
      </c>
      <c r="C478" s="80" t="s">
        <v>50</v>
      </c>
      <c r="D478" s="79" t="s">
        <v>370</v>
      </c>
    </row>
    <row r="479" spans="1:4">
      <c r="A479" s="79" t="s">
        <v>957</v>
      </c>
      <c r="B479" s="79" t="s">
        <v>958</v>
      </c>
      <c r="C479" s="80" t="s">
        <v>231</v>
      </c>
      <c r="D479" s="79" t="s">
        <v>231</v>
      </c>
    </row>
    <row r="480" spans="1:4">
      <c r="A480" s="79" t="s">
        <v>959</v>
      </c>
      <c r="B480" s="79" t="s">
        <v>960</v>
      </c>
      <c r="C480" s="80" t="s">
        <v>16</v>
      </c>
      <c r="D480" s="79" t="s">
        <v>366</v>
      </c>
    </row>
    <row r="481" spans="1:4">
      <c r="A481" s="79" t="s">
        <v>961</v>
      </c>
      <c r="B481" s="79" t="s">
        <v>962</v>
      </c>
      <c r="C481" s="80" t="s">
        <v>32</v>
      </c>
      <c r="D481" s="79" t="s">
        <v>368</v>
      </c>
    </row>
    <row r="482" spans="1:4">
      <c r="A482" s="79" t="s">
        <v>963</v>
      </c>
      <c r="B482" s="79" t="s">
        <v>964</v>
      </c>
      <c r="C482" s="80" t="s">
        <v>50</v>
      </c>
      <c r="D482" s="79" t="s">
        <v>370</v>
      </c>
    </row>
    <row r="483" spans="1:4">
      <c r="A483" s="79" t="s">
        <v>965</v>
      </c>
      <c r="B483" s="79" t="s">
        <v>966</v>
      </c>
      <c r="C483" s="80" t="s">
        <v>37</v>
      </c>
      <c r="D483" s="79" t="s">
        <v>386</v>
      </c>
    </row>
    <row r="484" spans="1:4">
      <c r="A484" s="79" t="s">
        <v>967</v>
      </c>
      <c r="B484" s="79" t="s">
        <v>968</v>
      </c>
      <c r="C484" s="80" t="s">
        <v>16</v>
      </c>
      <c r="D484" s="79" t="s">
        <v>366</v>
      </c>
    </row>
    <row r="485" spans="1:4">
      <c r="A485" s="79" t="s">
        <v>969</v>
      </c>
      <c r="B485" s="79" t="s">
        <v>970</v>
      </c>
      <c r="C485" s="80" t="s">
        <v>50</v>
      </c>
      <c r="D485" s="79" t="s">
        <v>370</v>
      </c>
    </row>
    <row r="486" spans="1:4">
      <c r="A486" s="79" t="s">
        <v>971</v>
      </c>
      <c r="B486" s="79" t="s">
        <v>972</v>
      </c>
      <c r="C486" s="80" t="s">
        <v>231</v>
      </c>
      <c r="D486" s="79" t="s">
        <v>231</v>
      </c>
    </row>
    <row r="487" spans="1:4">
      <c r="A487" s="79" t="s">
        <v>973</v>
      </c>
      <c r="B487" s="79" t="s">
        <v>974</v>
      </c>
      <c r="C487" s="80" t="s">
        <v>16</v>
      </c>
      <c r="D487" s="79" t="s">
        <v>366</v>
      </c>
    </row>
    <row r="488" spans="1:4">
      <c r="A488" s="79" t="s">
        <v>975</v>
      </c>
      <c r="B488" s="79" t="s">
        <v>976</v>
      </c>
      <c r="C488" s="80" t="s">
        <v>32</v>
      </c>
      <c r="D488" s="79" t="s">
        <v>368</v>
      </c>
    </row>
    <row r="489" spans="1:4">
      <c r="A489" s="79" t="s">
        <v>977</v>
      </c>
      <c r="B489" s="79" t="s">
        <v>978</v>
      </c>
      <c r="C489" s="80" t="s">
        <v>50</v>
      </c>
      <c r="D489" s="79" t="s">
        <v>370</v>
      </c>
    </row>
    <row r="490" spans="1:4">
      <c r="A490" s="79" t="s">
        <v>979</v>
      </c>
      <c r="B490" s="79" t="s">
        <v>980</v>
      </c>
      <c r="C490" s="80" t="s">
        <v>37</v>
      </c>
      <c r="D490" s="79" t="s">
        <v>386</v>
      </c>
    </row>
    <row r="491" spans="1:4">
      <c r="A491" s="79" t="s">
        <v>981</v>
      </c>
      <c r="B491" s="79" t="s">
        <v>982</v>
      </c>
      <c r="C491" s="80" t="s">
        <v>16</v>
      </c>
      <c r="D491" s="79" t="s">
        <v>366</v>
      </c>
    </row>
    <row r="492" spans="1:4">
      <c r="A492" s="79" t="s">
        <v>983</v>
      </c>
      <c r="B492" s="79" t="s">
        <v>984</v>
      </c>
      <c r="C492" s="80" t="s">
        <v>50</v>
      </c>
      <c r="D492" s="79" t="s">
        <v>370</v>
      </c>
    </row>
    <row r="493" spans="1:4">
      <c r="A493" s="79" t="s">
        <v>985</v>
      </c>
      <c r="B493" s="79" t="s">
        <v>986</v>
      </c>
      <c r="C493" s="80" t="s">
        <v>231</v>
      </c>
      <c r="D493" s="79" t="s">
        <v>231</v>
      </c>
    </row>
    <row r="494" spans="1:4">
      <c r="A494" s="79" t="s">
        <v>987</v>
      </c>
      <c r="B494" s="79" t="s">
        <v>988</v>
      </c>
      <c r="C494" s="80" t="s">
        <v>16</v>
      </c>
      <c r="D494" s="79" t="s">
        <v>366</v>
      </c>
    </row>
    <row r="495" spans="1:4">
      <c r="A495" s="79" t="s">
        <v>989</v>
      </c>
      <c r="B495" s="79" t="s">
        <v>990</v>
      </c>
      <c r="C495" s="80" t="s">
        <v>32</v>
      </c>
      <c r="D495" s="79" t="s">
        <v>368</v>
      </c>
    </row>
    <row r="496" spans="1:4">
      <c r="A496" s="79" t="s">
        <v>991</v>
      </c>
      <c r="B496" s="79" t="s">
        <v>992</v>
      </c>
      <c r="C496" s="80" t="s">
        <v>50</v>
      </c>
      <c r="D496" s="79" t="s">
        <v>370</v>
      </c>
    </row>
    <row r="497" spans="1:4">
      <c r="A497" s="79" t="s">
        <v>993</v>
      </c>
      <c r="B497" s="79" t="s">
        <v>994</v>
      </c>
      <c r="C497" s="80" t="s">
        <v>37</v>
      </c>
      <c r="D497" s="79" t="s">
        <v>386</v>
      </c>
    </row>
    <row r="498" spans="1:4">
      <c r="A498" s="79" t="s">
        <v>995</v>
      </c>
      <c r="B498" s="79" t="s">
        <v>996</v>
      </c>
      <c r="C498" s="80" t="s">
        <v>16</v>
      </c>
      <c r="D498" s="79" t="s">
        <v>366</v>
      </c>
    </row>
    <row r="499" spans="1:4">
      <c r="A499" s="79" t="s">
        <v>997</v>
      </c>
      <c r="B499" s="79" t="s">
        <v>998</v>
      </c>
      <c r="C499" s="80" t="s">
        <v>50</v>
      </c>
      <c r="D499" s="79" t="s">
        <v>370</v>
      </c>
    </row>
    <row r="500" spans="1:4">
      <c r="A500" s="79" t="s">
        <v>999</v>
      </c>
      <c r="B500" s="79" t="s">
        <v>1000</v>
      </c>
      <c r="C500" s="80" t="s">
        <v>231</v>
      </c>
      <c r="D500" s="79" t="s">
        <v>231</v>
      </c>
    </row>
    <row r="501" spans="1:4">
      <c r="A501" s="79" t="s">
        <v>1001</v>
      </c>
      <c r="B501" s="79" t="s">
        <v>1002</v>
      </c>
      <c r="C501" s="80" t="s">
        <v>16</v>
      </c>
      <c r="D501" s="79" t="s">
        <v>366</v>
      </c>
    </row>
    <row r="502" spans="1:4">
      <c r="A502" s="79" t="s">
        <v>1003</v>
      </c>
      <c r="B502" s="79" t="s">
        <v>1004</v>
      </c>
      <c r="C502" s="80" t="s">
        <v>32</v>
      </c>
      <c r="D502" s="79" t="s">
        <v>368</v>
      </c>
    </row>
    <row r="503" spans="1:4">
      <c r="A503" s="79" t="s">
        <v>1005</v>
      </c>
      <c r="B503" s="79" t="s">
        <v>1006</v>
      </c>
      <c r="C503" s="80" t="s">
        <v>50</v>
      </c>
      <c r="D503" s="79" t="s">
        <v>370</v>
      </c>
    </row>
    <row r="504" spans="1:4">
      <c r="A504" s="79" t="s">
        <v>1007</v>
      </c>
      <c r="B504" s="79" t="s">
        <v>1008</v>
      </c>
      <c r="C504" s="80" t="s">
        <v>37</v>
      </c>
      <c r="D504" s="79" t="s">
        <v>386</v>
      </c>
    </row>
    <row r="505" spans="1:4">
      <c r="A505" s="79" t="s">
        <v>1009</v>
      </c>
      <c r="B505" s="79" t="s">
        <v>1010</v>
      </c>
      <c r="C505" s="80" t="s">
        <v>16</v>
      </c>
      <c r="D505" s="79" t="s">
        <v>366</v>
      </c>
    </row>
    <row r="506" spans="1:4">
      <c r="A506" s="79" t="s">
        <v>1011</v>
      </c>
      <c r="B506" s="79" t="s">
        <v>1012</v>
      </c>
      <c r="C506" s="80" t="s">
        <v>50</v>
      </c>
      <c r="D506" s="79" t="s">
        <v>370</v>
      </c>
    </row>
    <row r="507" spans="1:4">
      <c r="A507" s="79" t="s">
        <v>1013</v>
      </c>
      <c r="B507" s="79" t="s">
        <v>1014</v>
      </c>
      <c r="C507" s="80" t="s">
        <v>231</v>
      </c>
      <c r="D507" s="79" t="s">
        <v>231</v>
      </c>
    </row>
    <row r="508" spans="1:4">
      <c r="A508" s="79" t="s">
        <v>1015</v>
      </c>
      <c r="B508" s="79" t="s">
        <v>1016</v>
      </c>
      <c r="C508" s="80" t="s">
        <v>16</v>
      </c>
      <c r="D508" s="79" t="s">
        <v>366</v>
      </c>
    </row>
    <row r="509" spans="1:4">
      <c r="A509" s="79" t="s">
        <v>1017</v>
      </c>
      <c r="B509" s="79" t="s">
        <v>1018</v>
      </c>
      <c r="C509" s="80" t="s">
        <v>32</v>
      </c>
      <c r="D509" s="79" t="s">
        <v>368</v>
      </c>
    </row>
    <row r="510" spans="1:4">
      <c r="A510" s="79" t="s">
        <v>1019</v>
      </c>
      <c r="B510" s="79" t="s">
        <v>1020</v>
      </c>
      <c r="C510" s="80" t="s">
        <v>50</v>
      </c>
      <c r="D510" s="79" t="s">
        <v>370</v>
      </c>
    </row>
    <row r="511" spans="1:4">
      <c r="A511" s="79" t="s">
        <v>1021</v>
      </c>
      <c r="B511" s="79" t="s">
        <v>1022</v>
      </c>
      <c r="C511" s="80" t="s">
        <v>37</v>
      </c>
      <c r="D511" s="79" t="s">
        <v>386</v>
      </c>
    </row>
    <row r="512" spans="1:4">
      <c r="A512" s="79" t="s">
        <v>1023</v>
      </c>
      <c r="B512" s="79" t="s">
        <v>1024</v>
      </c>
      <c r="C512" s="80" t="s">
        <v>16</v>
      </c>
      <c r="D512" s="79" t="s">
        <v>366</v>
      </c>
    </row>
    <row r="513" spans="1:4">
      <c r="A513" s="79" t="s">
        <v>1025</v>
      </c>
      <c r="B513" s="79" t="s">
        <v>1026</v>
      </c>
      <c r="C513" s="80" t="s">
        <v>50</v>
      </c>
      <c r="D513" s="79" t="s">
        <v>370</v>
      </c>
    </row>
    <row r="514" spans="1:4">
      <c r="A514" s="79" t="s">
        <v>1027</v>
      </c>
      <c r="B514" s="79" t="s">
        <v>1028</v>
      </c>
      <c r="C514" s="80" t="s">
        <v>231</v>
      </c>
      <c r="D514" s="79" t="s">
        <v>231</v>
      </c>
    </row>
    <row r="515" spans="1:4">
      <c r="A515" s="79" t="s">
        <v>1029</v>
      </c>
      <c r="B515" s="79" t="s">
        <v>1030</v>
      </c>
      <c r="C515" s="80" t="s">
        <v>16</v>
      </c>
      <c r="D515" s="79" t="s">
        <v>366</v>
      </c>
    </row>
    <row r="516" spans="1:4">
      <c r="A516" s="79" t="s">
        <v>1031</v>
      </c>
      <c r="B516" s="79" t="s">
        <v>1032</v>
      </c>
      <c r="C516" s="80" t="s">
        <v>32</v>
      </c>
      <c r="D516" s="79" t="s">
        <v>368</v>
      </c>
    </row>
    <row r="517" spans="1:4">
      <c r="A517" s="79" t="s">
        <v>1033</v>
      </c>
      <c r="B517" s="79" t="s">
        <v>1034</v>
      </c>
      <c r="C517" s="80" t="s">
        <v>50</v>
      </c>
      <c r="D517" s="79" t="s">
        <v>370</v>
      </c>
    </row>
    <row r="518" spans="1:4">
      <c r="A518" s="79" t="s">
        <v>1035</v>
      </c>
      <c r="B518" s="79" t="s">
        <v>1036</v>
      </c>
      <c r="C518" s="80" t="s">
        <v>37</v>
      </c>
      <c r="D518" s="79" t="s">
        <v>386</v>
      </c>
    </row>
    <row r="519" spans="1:4">
      <c r="A519" s="79" t="s">
        <v>1037</v>
      </c>
      <c r="B519" s="79" t="s">
        <v>1038</v>
      </c>
      <c r="C519" s="80" t="s">
        <v>16</v>
      </c>
      <c r="D519" s="79" t="s">
        <v>366</v>
      </c>
    </row>
    <row r="520" spans="1:4">
      <c r="A520" s="79" t="s">
        <v>1039</v>
      </c>
      <c r="B520" s="79" t="s">
        <v>1040</v>
      </c>
      <c r="C520" s="80" t="s">
        <v>50</v>
      </c>
      <c r="D520" s="79" t="s">
        <v>370</v>
      </c>
    </row>
    <row r="521" spans="1:4">
      <c r="A521" s="79" t="s">
        <v>1041</v>
      </c>
      <c r="B521" s="79" t="s">
        <v>1042</v>
      </c>
      <c r="C521" s="80" t="s">
        <v>231</v>
      </c>
      <c r="D521" s="79" t="s">
        <v>231</v>
      </c>
    </row>
    <row r="522" spans="1:4">
      <c r="A522" s="79" t="s">
        <v>1043</v>
      </c>
      <c r="B522" s="79" t="s">
        <v>1044</v>
      </c>
      <c r="C522" s="80" t="s">
        <v>16</v>
      </c>
      <c r="D522" s="79" t="s">
        <v>366</v>
      </c>
    </row>
    <row r="523" spans="1:4">
      <c r="A523" s="79" t="s">
        <v>1045</v>
      </c>
      <c r="B523" s="79" t="s">
        <v>1046</v>
      </c>
      <c r="C523" s="80" t="s">
        <v>32</v>
      </c>
      <c r="D523" s="79" t="s">
        <v>368</v>
      </c>
    </row>
    <row r="524" spans="1:4">
      <c r="A524" s="79" t="s">
        <v>1047</v>
      </c>
      <c r="B524" s="79" t="s">
        <v>1048</v>
      </c>
      <c r="C524" s="80" t="s">
        <v>50</v>
      </c>
      <c r="D524" s="79" t="s">
        <v>370</v>
      </c>
    </row>
    <row r="525" spans="1:4">
      <c r="A525" s="79" t="s">
        <v>1049</v>
      </c>
      <c r="B525" s="79" t="s">
        <v>1050</v>
      </c>
      <c r="C525" s="80" t="s">
        <v>37</v>
      </c>
      <c r="D525" s="79" t="s">
        <v>386</v>
      </c>
    </row>
    <row r="526" spans="1:4">
      <c r="A526" s="79" t="s">
        <v>1051</v>
      </c>
      <c r="B526" s="79" t="s">
        <v>1052</v>
      </c>
      <c r="C526" s="80" t="s">
        <v>16</v>
      </c>
      <c r="D526" s="79" t="s">
        <v>366</v>
      </c>
    </row>
    <row r="527" spans="1:4">
      <c r="A527" s="79" t="s">
        <v>1053</v>
      </c>
      <c r="B527" s="79" t="s">
        <v>1054</v>
      </c>
      <c r="C527" s="80" t="s">
        <v>50</v>
      </c>
      <c r="D527" s="79" t="s">
        <v>370</v>
      </c>
    </row>
    <row r="528" spans="1:4">
      <c r="A528" s="79" t="s">
        <v>1055</v>
      </c>
      <c r="B528" s="79" t="s">
        <v>1056</v>
      </c>
      <c r="C528" s="80" t="s">
        <v>231</v>
      </c>
      <c r="D528" s="79" t="s">
        <v>231</v>
      </c>
    </row>
    <row r="529" spans="1:4">
      <c r="A529" s="79" t="s">
        <v>1057</v>
      </c>
      <c r="B529" s="79" t="s">
        <v>1058</v>
      </c>
      <c r="C529" s="80" t="s">
        <v>16</v>
      </c>
      <c r="D529" s="79" t="s">
        <v>366</v>
      </c>
    </row>
    <row r="530" spans="1:4">
      <c r="A530" s="79" t="s">
        <v>1059</v>
      </c>
      <c r="B530" s="79" t="s">
        <v>1060</v>
      </c>
      <c r="C530" s="80" t="s">
        <v>32</v>
      </c>
      <c r="D530" s="79" t="s">
        <v>368</v>
      </c>
    </row>
    <row r="531" spans="1:4">
      <c r="A531" s="79" t="s">
        <v>1061</v>
      </c>
      <c r="B531" s="79" t="s">
        <v>1062</v>
      </c>
      <c r="C531" s="80" t="s">
        <v>50</v>
      </c>
      <c r="D531" s="79" t="s">
        <v>370</v>
      </c>
    </row>
    <row r="532" spans="1:4">
      <c r="A532" s="79" t="s">
        <v>1063</v>
      </c>
      <c r="B532" s="79" t="s">
        <v>1064</v>
      </c>
      <c r="C532" s="80" t="s">
        <v>37</v>
      </c>
      <c r="D532" s="79" t="s">
        <v>386</v>
      </c>
    </row>
    <row r="533" spans="1:4">
      <c r="A533" s="79" t="s">
        <v>1065</v>
      </c>
      <c r="B533" s="79" t="s">
        <v>1066</v>
      </c>
      <c r="C533" s="80" t="s">
        <v>16</v>
      </c>
      <c r="D533" s="79" t="s">
        <v>366</v>
      </c>
    </row>
    <row r="534" spans="1:4">
      <c r="A534" s="79" t="s">
        <v>1067</v>
      </c>
      <c r="B534" s="79" t="s">
        <v>1068</v>
      </c>
      <c r="C534" s="80" t="s">
        <v>50</v>
      </c>
      <c r="D534" s="79" t="s">
        <v>370</v>
      </c>
    </row>
    <row r="535" spans="1:4">
      <c r="A535" s="79" t="s">
        <v>1069</v>
      </c>
      <c r="B535" s="79" t="s">
        <v>1070</v>
      </c>
      <c r="C535" s="80" t="s">
        <v>231</v>
      </c>
      <c r="D535" s="79" t="s">
        <v>231</v>
      </c>
    </row>
    <row r="536" spans="1:4">
      <c r="A536" s="79" t="s">
        <v>1071</v>
      </c>
      <c r="B536" s="79" t="s">
        <v>1072</v>
      </c>
      <c r="C536" s="80" t="s">
        <v>16</v>
      </c>
      <c r="D536" s="79" t="s">
        <v>366</v>
      </c>
    </row>
    <row r="537" spans="1:4">
      <c r="A537" s="79" t="s">
        <v>1073</v>
      </c>
      <c r="B537" s="79" t="s">
        <v>1074</v>
      </c>
      <c r="C537" s="80" t="s">
        <v>32</v>
      </c>
      <c r="D537" s="79" t="s">
        <v>368</v>
      </c>
    </row>
    <row r="538" spans="1:4">
      <c r="A538" s="79" t="s">
        <v>1075</v>
      </c>
      <c r="B538" s="79" t="s">
        <v>1076</v>
      </c>
      <c r="C538" s="80" t="s">
        <v>50</v>
      </c>
      <c r="D538" s="79" t="s">
        <v>370</v>
      </c>
    </row>
    <row r="539" spans="1:4">
      <c r="A539" s="79" t="s">
        <v>1077</v>
      </c>
      <c r="B539" s="79" t="s">
        <v>1078</v>
      </c>
      <c r="C539" s="80" t="s">
        <v>37</v>
      </c>
      <c r="D539" s="79" t="s">
        <v>386</v>
      </c>
    </row>
    <row r="540" spans="1:4">
      <c r="A540" s="79" t="s">
        <v>1079</v>
      </c>
      <c r="B540" s="79" t="s">
        <v>1080</v>
      </c>
      <c r="C540" s="80" t="s">
        <v>16</v>
      </c>
      <c r="D540" s="79" t="s">
        <v>366</v>
      </c>
    </row>
    <row r="541" spans="1:4">
      <c r="A541" s="79" t="s">
        <v>1081</v>
      </c>
      <c r="B541" s="79" t="s">
        <v>1082</v>
      </c>
      <c r="C541" s="80" t="s">
        <v>50</v>
      </c>
      <c r="D541" s="79" t="s">
        <v>370</v>
      </c>
    </row>
    <row r="542" spans="1:4">
      <c r="A542" s="79" t="s">
        <v>1083</v>
      </c>
      <c r="B542" s="79" t="s">
        <v>1084</v>
      </c>
      <c r="C542" s="80" t="s">
        <v>231</v>
      </c>
      <c r="D542" s="79" t="s">
        <v>231</v>
      </c>
    </row>
    <row r="543" spans="1:4">
      <c r="A543" s="79" t="s">
        <v>1085</v>
      </c>
      <c r="B543" s="79" t="s">
        <v>1086</v>
      </c>
      <c r="C543" s="80" t="s">
        <v>16</v>
      </c>
      <c r="D543" s="79" t="s">
        <v>366</v>
      </c>
    </row>
    <row r="544" spans="1:4">
      <c r="A544" s="79" t="s">
        <v>1087</v>
      </c>
      <c r="B544" s="79" t="s">
        <v>1088</v>
      </c>
      <c r="C544" s="80" t="s">
        <v>32</v>
      </c>
      <c r="D544" s="79" t="s">
        <v>368</v>
      </c>
    </row>
    <row r="545" spans="1:6">
      <c r="A545" s="79" t="s">
        <v>1089</v>
      </c>
      <c r="B545" s="79" t="s">
        <v>1090</v>
      </c>
      <c r="C545" s="80" t="s">
        <v>50</v>
      </c>
      <c r="D545" s="79" t="s">
        <v>370</v>
      </c>
    </row>
    <row r="546" spans="1:6">
      <c r="A546" s="79" t="s">
        <v>1091</v>
      </c>
      <c r="B546" s="79" t="s">
        <v>1092</v>
      </c>
      <c r="C546" s="80" t="s">
        <v>37</v>
      </c>
      <c r="D546" s="79" t="s">
        <v>386</v>
      </c>
    </row>
    <row r="547" spans="1:6">
      <c r="A547" s="79" t="s">
        <v>1093</v>
      </c>
      <c r="B547" s="79" t="s">
        <v>1094</v>
      </c>
      <c r="C547" s="80" t="s">
        <v>16</v>
      </c>
      <c r="D547" s="79" t="s">
        <v>366</v>
      </c>
    </row>
    <row r="548" spans="1:6">
      <c r="A548" s="79" t="s">
        <v>1095</v>
      </c>
      <c r="B548" s="79" t="s">
        <v>1096</v>
      </c>
      <c r="C548" s="80" t="s">
        <v>50</v>
      </c>
      <c r="D548" s="79" t="s">
        <v>370</v>
      </c>
    </row>
    <row r="549" spans="1:6">
      <c r="A549" s="79" t="s">
        <v>1097</v>
      </c>
      <c r="B549" s="79" t="s">
        <v>1098</v>
      </c>
      <c r="C549" s="80" t="s">
        <v>50</v>
      </c>
      <c r="D549" s="79" t="s">
        <v>370</v>
      </c>
    </row>
    <row r="550" spans="1:6">
      <c r="A550" s="79" t="s">
        <v>1099</v>
      </c>
      <c r="B550" s="79" t="s">
        <v>970</v>
      </c>
      <c r="C550" s="80" t="s">
        <v>50</v>
      </c>
      <c r="D550" s="79" t="s">
        <v>370</v>
      </c>
    </row>
    <row r="551" spans="1:6">
      <c r="A551" s="93" t="s">
        <v>3678</v>
      </c>
      <c r="B551" s="93" t="s">
        <v>3679</v>
      </c>
      <c r="C551" s="94" t="s">
        <v>50</v>
      </c>
      <c r="D551" s="93" t="s">
        <v>370</v>
      </c>
    </row>
    <row r="552" spans="1:6">
      <c r="A552" s="79" t="s">
        <v>1100</v>
      </c>
      <c r="B552" s="79" t="s">
        <v>1101</v>
      </c>
      <c r="C552" s="80" t="s">
        <v>231</v>
      </c>
      <c r="D552" s="79" t="s">
        <v>231</v>
      </c>
    </row>
    <row r="553" spans="1:6">
      <c r="A553" s="79" t="s">
        <v>1102</v>
      </c>
      <c r="B553" s="79" t="s">
        <v>1103</v>
      </c>
      <c r="C553" s="80" t="s">
        <v>50</v>
      </c>
      <c r="D553" s="79" t="s">
        <v>370</v>
      </c>
    </row>
    <row r="554" spans="1:6">
      <c r="A554" s="79" t="s">
        <v>1104</v>
      </c>
      <c r="B554" s="79" t="s">
        <v>1105</v>
      </c>
      <c r="C554" s="80" t="s">
        <v>50</v>
      </c>
      <c r="D554" s="79" t="s">
        <v>370</v>
      </c>
    </row>
    <row r="555" spans="1:6">
      <c r="A555" s="79" t="s">
        <v>1106</v>
      </c>
      <c r="B555" s="79" t="s">
        <v>1107</v>
      </c>
      <c r="C555" s="80" t="s">
        <v>231</v>
      </c>
      <c r="D555" s="79" t="s">
        <v>231</v>
      </c>
    </row>
    <row r="556" spans="1:6">
      <c r="A556" s="79" t="s">
        <v>1108</v>
      </c>
      <c r="B556" s="79" t="s">
        <v>1109</v>
      </c>
      <c r="C556" s="80" t="s">
        <v>231</v>
      </c>
      <c r="D556" s="79" t="s">
        <v>231</v>
      </c>
    </row>
    <row r="557" spans="1:6">
      <c r="A557" s="150" t="s">
        <v>1110</v>
      </c>
      <c r="B557" s="150" t="s">
        <v>1111</v>
      </c>
      <c r="C557" s="151" t="s">
        <v>3687</v>
      </c>
      <c r="D557" s="150" t="s">
        <v>3688</v>
      </c>
      <c r="F557" s="152" t="s">
        <v>3689</v>
      </c>
    </row>
    <row r="558" spans="1:6">
      <c r="A558" s="79" t="s">
        <v>1113</v>
      </c>
      <c r="B558" s="79" t="s">
        <v>1114</v>
      </c>
      <c r="C558" s="80" t="s">
        <v>1112</v>
      </c>
      <c r="D558" s="79" t="s">
        <v>1326</v>
      </c>
    </row>
    <row r="559" spans="1:6">
      <c r="A559" s="79" t="s">
        <v>1115</v>
      </c>
      <c r="B559" s="79" t="s">
        <v>1116</v>
      </c>
      <c r="C559" s="80" t="s">
        <v>1112</v>
      </c>
      <c r="D559" s="79" t="s">
        <v>1326</v>
      </c>
    </row>
    <row r="560" spans="1:6">
      <c r="A560" s="79" t="s">
        <v>1117</v>
      </c>
      <c r="B560" s="79" t="s">
        <v>1118</v>
      </c>
      <c r="C560" s="80" t="s">
        <v>1112</v>
      </c>
      <c r="D560" s="79" t="s">
        <v>1326</v>
      </c>
    </row>
    <row r="561" spans="1:4">
      <c r="A561" s="79" t="s">
        <v>1119</v>
      </c>
      <c r="B561" s="79" t="s">
        <v>1120</v>
      </c>
      <c r="C561" s="80" t="s">
        <v>1112</v>
      </c>
      <c r="D561" s="79" t="s">
        <v>1326</v>
      </c>
    </row>
    <row r="562" spans="1:4">
      <c r="A562" s="79" t="s">
        <v>1121</v>
      </c>
      <c r="B562" s="79" t="s">
        <v>1122</v>
      </c>
      <c r="C562" s="80" t="s">
        <v>1112</v>
      </c>
      <c r="D562" s="79" t="s">
        <v>1326</v>
      </c>
    </row>
    <row r="563" spans="1:4">
      <c r="A563" s="79" t="s">
        <v>1123</v>
      </c>
      <c r="B563" s="79" t="s">
        <v>1124</v>
      </c>
      <c r="C563" s="80" t="s">
        <v>1112</v>
      </c>
      <c r="D563" s="79" t="s">
        <v>1326</v>
      </c>
    </row>
    <row r="564" spans="1:4">
      <c r="A564" s="79" t="s">
        <v>1125</v>
      </c>
      <c r="B564" s="79" t="s">
        <v>1126</v>
      </c>
      <c r="C564" s="80" t="s">
        <v>1112</v>
      </c>
      <c r="D564" s="79" t="s">
        <v>1326</v>
      </c>
    </row>
    <row r="565" spans="1:4">
      <c r="A565" s="79" t="s">
        <v>1127</v>
      </c>
      <c r="B565" s="79" t="s">
        <v>1128</v>
      </c>
      <c r="C565" s="80" t="s">
        <v>1112</v>
      </c>
      <c r="D565" s="79" t="s">
        <v>1326</v>
      </c>
    </row>
    <row r="566" spans="1:4">
      <c r="A566" s="79" t="s">
        <v>1129</v>
      </c>
      <c r="B566" s="79" t="s">
        <v>1130</v>
      </c>
      <c r="C566" s="80" t="s">
        <v>1112</v>
      </c>
      <c r="D566" s="79" t="s">
        <v>1326</v>
      </c>
    </row>
    <row r="567" spans="1:4">
      <c r="A567" s="79" t="s">
        <v>1131</v>
      </c>
      <c r="B567" s="79" t="s">
        <v>1132</v>
      </c>
      <c r="C567" s="80" t="s">
        <v>1112</v>
      </c>
      <c r="D567" s="79" t="s">
        <v>1326</v>
      </c>
    </row>
    <row r="568" spans="1:4">
      <c r="A568" s="79" t="s">
        <v>1133</v>
      </c>
      <c r="B568" s="79" t="s">
        <v>1134</v>
      </c>
      <c r="C568" s="80" t="s">
        <v>1135</v>
      </c>
      <c r="D568" s="79" t="s">
        <v>1349</v>
      </c>
    </row>
    <row r="569" spans="1:4">
      <c r="A569" s="79" t="s">
        <v>1136</v>
      </c>
      <c r="B569" s="79" t="s">
        <v>1137</v>
      </c>
      <c r="C569" s="80" t="s">
        <v>1135</v>
      </c>
      <c r="D569" s="79" t="s">
        <v>1349</v>
      </c>
    </row>
    <row r="570" spans="1:4">
      <c r="A570" s="79" t="s">
        <v>1138</v>
      </c>
      <c r="B570" s="79" t="s">
        <v>1107</v>
      </c>
      <c r="C570" s="80" t="s">
        <v>1139</v>
      </c>
      <c r="D570" s="79" t="s">
        <v>1285</v>
      </c>
    </row>
    <row r="571" spans="1:4">
      <c r="A571" s="79" t="s">
        <v>1140</v>
      </c>
      <c r="B571" s="79" t="s">
        <v>1141</v>
      </c>
      <c r="C571" s="80" t="s">
        <v>1139</v>
      </c>
      <c r="D571" s="79" t="s">
        <v>1285</v>
      </c>
    </row>
    <row r="572" spans="1:4">
      <c r="A572" s="79" t="s">
        <v>1142</v>
      </c>
      <c r="B572" s="79" t="s">
        <v>1143</v>
      </c>
      <c r="C572" s="80" t="s">
        <v>1139</v>
      </c>
      <c r="D572" s="79" t="s">
        <v>1285</v>
      </c>
    </row>
    <row r="573" spans="1:4">
      <c r="A573" s="79" t="s">
        <v>1144</v>
      </c>
      <c r="B573" s="79" t="s">
        <v>1145</v>
      </c>
      <c r="C573" s="80" t="s">
        <v>1146</v>
      </c>
      <c r="D573" s="79" t="s">
        <v>1145</v>
      </c>
    </row>
    <row r="574" spans="1:4">
      <c r="A574" s="79" t="s">
        <v>1147</v>
      </c>
      <c r="B574" s="79" t="s">
        <v>1148</v>
      </c>
      <c r="C574" s="80" t="s">
        <v>1146</v>
      </c>
      <c r="D574" s="79" t="s">
        <v>1145</v>
      </c>
    </row>
    <row r="575" spans="1:4">
      <c r="A575" s="79" t="s">
        <v>1149</v>
      </c>
      <c r="B575" s="79" t="s">
        <v>1150</v>
      </c>
      <c r="C575" s="80" t="s">
        <v>1151</v>
      </c>
      <c r="D575" s="79" t="s">
        <v>1150</v>
      </c>
    </row>
    <row r="576" spans="1:4">
      <c r="A576" s="79" t="s">
        <v>1152</v>
      </c>
      <c r="B576" s="79" t="s">
        <v>1153</v>
      </c>
      <c r="C576" s="80" t="s">
        <v>1151</v>
      </c>
      <c r="D576" s="79" t="s">
        <v>1150</v>
      </c>
    </row>
    <row r="577" spans="1:4">
      <c r="A577" s="79" t="s">
        <v>1154</v>
      </c>
      <c r="B577" s="79" t="s">
        <v>1155</v>
      </c>
      <c r="C577" s="80" t="s">
        <v>27</v>
      </c>
      <c r="D577" s="79" t="s">
        <v>1155</v>
      </c>
    </row>
    <row r="578" spans="1:4">
      <c r="A578" s="79" t="s">
        <v>1156</v>
      </c>
      <c r="B578" s="79" t="s">
        <v>1157</v>
      </c>
      <c r="C578" s="80" t="s">
        <v>1158</v>
      </c>
      <c r="D578" s="79" t="s">
        <v>1157</v>
      </c>
    </row>
    <row r="579" spans="1:4">
      <c r="A579" s="79" t="s">
        <v>1159</v>
      </c>
      <c r="B579" s="79" t="s">
        <v>1157</v>
      </c>
      <c r="C579" s="80" t="s">
        <v>1158</v>
      </c>
      <c r="D579" s="79" t="s">
        <v>1157</v>
      </c>
    </row>
    <row r="580" spans="1:4">
      <c r="A580" s="79" t="s">
        <v>1160</v>
      </c>
      <c r="B580" s="79" t="s">
        <v>1161</v>
      </c>
      <c r="C580" s="80" t="s">
        <v>1162</v>
      </c>
      <c r="D580" s="79" t="s">
        <v>1161</v>
      </c>
    </row>
    <row r="581" spans="1:4">
      <c r="A581" s="79" t="s">
        <v>1163</v>
      </c>
      <c r="B581" s="79" t="s">
        <v>1164</v>
      </c>
      <c r="C581" s="80" t="s">
        <v>1165</v>
      </c>
      <c r="D581" s="79" t="s">
        <v>1164</v>
      </c>
    </row>
    <row r="582" spans="1:4">
      <c r="A582" s="79" t="s">
        <v>1166</v>
      </c>
      <c r="B582" s="79" t="s">
        <v>1167</v>
      </c>
      <c r="C582" s="80" t="s">
        <v>1165</v>
      </c>
      <c r="D582" s="79" t="s">
        <v>1164</v>
      </c>
    </row>
    <row r="583" spans="1:4">
      <c r="A583" s="79" t="s">
        <v>1168</v>
      </c>
      <c r="B583" s="79" t="s">
        <v>1169</v>
      </c>
      <c r="C583" s="80" t="s">
        <v>1170</v>
      </c>
      <c r="D583" s="79" t="s">
        <v>1169</v>
      </c>
    </row>
    <row r="584" spans="1:4">
      <c r="A584" s="79" t="s">
        <v>1171</v>
      </c>
      <c r="B584" s="79" t="s">
        <v>1172</v>
      </c>
      <c r="C584" s="80" t="s">
        <v>1173</v>
      </c>
      <c r="D584" s="79" t="s">
        <v>1172</v>
      </c>
    </row>
    <row r="585" spans="1:4">
      <c r="A585" s="79" t="s">
        <v>1174</v>
      </c>
      <c r="B585" s="79" t="s">
        <v>386</v>
      </c>
      <c r="C585" s="80" t="s">
        <v>37</v>
      </c>
      <c r="D585" s="79" t="s">
        <v>386</v>
      </c>
    </row>
    <row r="586" spans="1:4">
      <c r="A586" s="79" t="s">
        <v>1175</v>
      </c>
      <c r="B586" s="79" t="s">
        <v>1176</v>
      </c>
      <c r="C586" s="80" t="s">
        <v>1177</v>
      </c>
      <c r="D586" s="79" t="s">
        <v>1176</v>
      </c>
    </row>
    <row r="587" spans="1:4">
      <c r="A587" s="79" t="s">
        <v>1178</v>
      </c>
      <c r="B587" s="79" t="s">
        <v>1179</v>
      </c>
      <c r="C587" s="80" t="s">
        <v>1180</v>
      </c>
      <c r="D587" s="79" t="s">
        <v>1179</v>
      </c>
    </row>
    <row r="588" spans="1:4">
      <c r="A588" s="79" t="s">
        <v>1181</v>
      </c>
      <c r="B588" s="79" t="s">
        <v>1182</v>
      </c>
      <c r="C588" s="80" t="s">
        <v>1183</v>
      </c>
      <c r="D588" s="79" t="s">
        <v>1182</v>
      </c>
    </row>
    <row r="589" spans="1:4">
      <c r="A589" s="79" t="s">
        <v>1184</v>
      </c>
      <c r="B589" s="79" t="s">
        <v>1185</v>
      </c>
      <c r="C589" s="80" t="s">
        <v>1183</v>
      </c>
      <c r="D589" s="79" t="s">
        <v>1182</v>
      </c>
    </row>
    <row r="590" spans="1:4">
      <c r="A590" s="79" t="s">
        <v>1186</v>
      </c>
      <c r="B590" s="79" t="s">
        <v>1187</v>
      </c>
      <c r="C590" s="80" t="s">
        <v>1188</v>
      </c>
      <c r="D590" s="79" t="s">
        <v>1187</v>
      </c>
    </row>
    <row r="591" spans="1:4">
      <c r="A591" s="79" t="s">
        <v>1189</v>
      </c>
      <c r="B591" s="79" t="s">
        <v>1190</v>
      </c>
      <c r="C591" s="80" t="s">
        <v>1191</v>
      </c>
      <c r="D591" s="79" t="s">
        <v>1190</v>
      </c>
    </row>
    <row r="592" spans="1:4">
      <c r="A592" s="79" t="s">
        <v>1192</v>
      </c>
      <c r="B592" s="79" t="s">
        <v>1193</v>
      </c>
      <c r="C592" s="80" t="s">
        <v>1194</v>
      </c>
      <c r="D592" s="79" t="s">
        <v>1193</v>
      </c>
    </row>
    <row r="593" spans="1:4">
      <c r="A593" s="79" t="s">
        <v>1195</v>
      </c>
      <c r="B593" s="79" t="s">
        <v>1196</v>
      </c>
      <c r="C593" s="80" t="s">
        <v>1197</v>
      </c>
      <c r="D593" s="79" t="s">
        <v>1299</v>
      </c>
    </row>
    <row r="594" spans="1:4">
      <c r="A594" s="79" t="s">
        <v>1198</v>
      </c>
      <c r="B594" s="79" t="s">
        <v>1199</v>
      </c>
      <c r="C594" s="80" t="s">
        <v>1200</v>
      </c>
      <c r="D594" s="79" t="s">
        <v>1199</v>
      </c>
    </row>
    <row r="595" spans="1:4">
      <c r="A595" s="79" t="s">
        <v>1201</v>
      </c>
      <c r="B595" s="79" t="s">
        <v>1202</v>
      </c>
      <c r="C595" s="80" t="s">
        <v>1203</v>
      </c>
      <c r="D595" s="79" t="s">
        <v>1202</v>
      </c>
    </row>
    <row r="596" spans="1:4">
      <c r="A596" s="79" t="s">
        <v>1204</v>
      </c>
      <c r="B596" s="79" t="s">
        <v>1205</v>
      </c>
      <c r="C596" s="80" t="s">
        <v>1206</v>
      </c>
      <c r="D596" s="79" t="s">
        <v>1205</v>
      </c>
    </row>
    <row r="597" spans="1:4">
      <c r="A597" s="79" t="s">
        <v>1207</v>
      </c>
      <c r="B597" s="79" t="s">
        <v>1208</v>
      </c>
      <c r="C597" s="80" t="s">
        <v>1209</v>
      </c>
      <c r="D597" s="79" t="s">
        <v>1208</v>
      </c>
    </row>
    <row r="598" spans="1:4">
      <c r="A598" s="79" t="s">
        <v>1210</v>
      </c>
      <c r="B598" s="79" t="s">
        <v>1211</v>
      </c>
      <c r="C598" s="80" t="s">
        <v>1212</v>
      </c>
      <c r="D598" s="79" t="s">
        <v>1361</v>
      </c>
    </row>
    <row r="599" spans="1:4">
      <c r="A599" s="79" t="s">
        <v>1213</v>
      </c>
      <c r="B599" s="79" t="s">
        <v>1214</v>
      </c>
      <c r="C599" s="80" t="s">
        <v>1215</v>
      </c>
      <c r="D599" s="79" t="s">
        <v>1214</v>
      </c>
    </row>
    <row r="600" spans="1:4">
      <c r="A600" s="79" t="s">
        <v>1216</v>
      </c>
      <c r="B600" s="79" t="s">
        <v>1217</v>
      </c>
      <c r="C600" s="80" t="s">
        <v>1215</v>
      </c>
      <c r="D600" s="79" t="s">
        <v>1214</v>
      </c>
    </row>
    <row r="601" spans="1:4">
      <c r="A601" s="79" t="s">
        <v>1218</v>
      </c>
      <c r="B601" s="79" t="s">
        <v>1219</v>
      </c>
      <c r="C601" s="80" t="s">
        <v>1215</v>
      </c>
      <c r="D601" s="79" t="s">
        <v>1214</v>
      </c>
    </row>
    <row r="602" spans="1:4">
      <c r="A602" s="79" t="s">
        <v>1220</v>
      </c>
      <c r="B602" s="79" t="s">
        <v>1221</v>
      </c>
      <c r="C602" s="80" t="s">
        <v>1215</v>
      </c>
      <c r="D602" s="79" t="s">
        <v>1214</v>
      </c>
    </row>
    <row r="603" spans="1:4">
      <c r="A603" s="79" t="s">
        <v>1222</v>
      </c>
      <c r="B603" s="79" t="s">
        <v>1223</v>
      </c>
      <c r="C603" s="80" t="s">
        <v>1215</v>
      </c>
      <c r="D603" s="79" t="s">
        <v>1214</v>
      </c>
    </row>
    <row r="604" spans="1:4">
      <c r="A604" s="79" t="s">
        <v>1224</v>
      </c>
      <c r="B604" s="79" t="s">
        <v>1225</v>
      </c>
      <c r="C604" s="80" t="s">
        <v>1215</v>
      </c>
      <c r="D604" s="79" t="s">
        <v>1214</v>
      </c>
    </row>
    <row r="605" spans="1:4">
      <c r="A605" s="79" t="s">
        <v>1226</v>
      </c>
      <c r="B605" s="79" t="s">
        <v>1227</v>
      </c>
      <c r="C605" s="80" t="s">
        <v>1215</v>
      </c>
      <c r="D605" s="79" t="s">
        <v>1214</v>
      </c>
    </row>
    <row r="606" spans="1:4">
      <c r="A606" s="79" t="s">
        <v>1228</v>
      </c>
      <c r="B606" s="79" t="s">
        <v>1229</v>
      </c>
      <c r="C606" s="80" t="s">
        <v>1215</v>
      </c>
      <c r="D606" s="79" t="s">
        <v>1214</v>
      </c>
    </row>
    <row r="607" spans="1:4">
      <c r="A607" s="79" t="s">
        <v>1230</v>
      </c>
      <c r="B607" s="79" t="s">
        <v>1231</v>
      </c>
      <c r="C607" s="80" t="s">
        <v>1232</v>
      </c>
      <c r="D607" s="79" t="s">
        <v>1231</v>
      </c>
    </row>
    <row r="608" spans="1:4">
      <c r="A608" s="79" t="s">
        <v>1233</v>
      </c>
      <c r="B608" s="79" t="s">
        <v>1234</v>
      </c>
      <c r="C608" s="80" t="s">
        <v>1235</v>
      </c>
      <c r="D608" s="79" t="s">
        <v>1234</v>
      </c>
    </row>
    <row r="609" spans="1:4">
      <c r="A609" s="79" t="s">
        <v>1236</v>
      </c>
      <c r="B609" s="79" t="s">
        <v>1234</v>
      </c>
      <c r="C609" s="80" t="s">
        <v>1235</v>
      </c>
      <c r="D609" s="79" t="s">
        <v>1234</v>
      </c>
    </row>
    <row r="610" spans="1:4">
      <c r="A610" s="79" t="s">
        <v>1237</v>
      </c>
      <c r="B610" s="79" t="s">
        <v>1238</v>
      </c>
      <c r="C610" s="80" t="s">
        <v>1239</v>
      </c>
      <c r="D610" s="79" t="s">
        <v>1238</v>
      </c>
    </row>
    <row r="611" spans="1:4">
      <c r="A611" s="79" t="s">
        <v>1240</v>
      </c>
      <c r="B611" s="79" t="s">
        <v>1241</v>
      </c>
      <c r="C611" s="80" t="s">
        <v>1242</v>
      </c>
      <c r="D611" s="79" t="s">
        <v>1283</v>
      </c>
    </row>
    <row r="612" spans="1:4">
      <c r="A612" s="79" t="s">
        <v>1243</v>
      </c>
      <c r="B612" s="79" t="s">
        <v>1244</v>
      </c>
      <c r="C612" s="80" t="s">
        <v>1245</v>
      </c>
      <c r="D612" s="79" t="s">
        <v>1244</v>
      </c>
    </row>
    <row r="613" spans="1:4">
      <c r="A613" s="79" t="s">
        <v>1246</v>
      </c>
      <c r="B613" s="79" t="s">
        <v>1247</v>
      </c>
      <c r="C613" s="80" t="s">
        <v>1248</v>
      </c>
      <c r="D613" s="79" t="s">
        <v>1247</v>
      </c>
    </row>
    <row r="614" spans="1:4">
      <c r="A614" s="79" t="s">
        <v>1249</v>
      </c>
      <c r="B614" s="79" t="s">
        <v>1250</v>
      </c>
      <c r="C614" s="80" t="s">
        <v>1251</v>
      </c>
      <c r="D614" s="79" t="s">
        <v>1250</v>
      </c>
    </row>
    <row r="615" spans="1:4">
      <c r="A615" s="79" t="s">
        <v>1252</v>
      </c>
      <c r="B615" s="79" t="s">
        <v>1253</v>
      </c>
      <c r="C615" s="80" t="s">
        <v>1254</v>
      </c>
      <c r="D615" s="79" t="s">
        <v>1253</v>
      </c>
    </row>
    <row r="616" spans="1:4">
      <c r="A616" s="79" t="s">
        <v>1255</v>
      </c>
      <c r="B616" s="79" t="s">
        <v>1256</v>
      </c>
      <c r="C616" s="80" t="s">
        <v>1257</v>
      </c>
      <c r="D616" s="79" t="s">
        <v>1256</v>
      </c>
    </row>
    <row r="617" spans="1:4">
      <c r="A617" s="79" t="s">
        <v>1258</v>
      </c>
      <c r="B617" s="79" t="s">
        <v>1259</v>
      </c>
      <c r="C617" s="80" t="s">
        <v>1260</v>
      </c>
      <c r="D617" s="79" t="s">
        <v>1262</v>
      </c>
    </row>
    <row r="618" spans="1:4">
      <c r="A618" s="79" t="s">
        <v>1261</v>
      </c>
      <c r="B618" s="79" t="s">
        <v>1262</v>
      </c>
      <c r="C618" s="80" t="s">
        <v>1260</v>
      </c>
      <c r="D618" s="79" t="s">
        <v>1262</v>
      </c>
    </row>
    <row r="619" spans="1:4">
      <c r="A619" s="79" t="s">
        <v>1263</v>
      </c>
      <c r="B619" s="79" t="s">
        <v>1264</v>
      </c>
      <c r="C619" s="80" t="s">
        <v>1265</v>
      </c>
      <c r="D619" s="79" t="s">
        <v>1264</v>
      </c>
    </row>
    <row r="620" spans="1:4">
      <c r="A620" s="93" t="s">
        <v>3680</v>
      </c>
      <c r="B620" s="93" t="s">
        <v>3681</v>
      </c>
      <c r="C620" s="94"/>
      <c r="D620" s="93"/>
    </row>
    <row r="621" spans="1:4">
      <c r="A621" s="93" t="s">
        <v>3682</v>
      </c>
      <c r="B621" s="93" t="s">
        <v>3683</v>
      </c>
      <c r="C621" s="94"/>
      <c r="D621" s="93"/>
    </row>
    <row r="622" spans="1:4">
      <c r="A622" s="93" t="s">
        <v>3684</v>
      </c>
      <c r="B622" s="93" t="s">
        <v>3683</v>
      </c>
      <c r="C622" s="94"/>
      <c r="D622" s="93"/>
    </row>
    <row r="623" spans="1:4">
      <c r="A623" s="93" t="s">
        <v>3685</v>
      </c>
      <c r="B623" s="93" t="s">
        <v>3683</v>
      </c>
      <c r="C623" s="94"/>
      <c r="D623" s="93"/>
    </row>
    <row r="624" spans="1:4">
      <c r="A624" s="79" t="s">
        <v>1266</v>
      </c>
      <c r="B624" s="79" t="s">
        <v>1267</v>
      </c>
      <c r="C624" s="80" t="s">
        <v>1268</v>
      </c>
      <c r="D624" s="79" t="s">
        <v>1267</v>
      </c>
    </row>
    <row r="625" spans="1:4">
      <c r="A625" s="79" t="s">
        <v>1269</v>
      </c>
      <c r="B625" s="79" t="s">
        <v>1270</v>
      </c>
      <c r="C625" s="80" t="s">
        <v>50</v>
      </c>
      <c r="D625" s="79" t="s">
        <v>370</v>
      </c>
    </row>
    <row r="626" spans="1:4">
      <c r="A626" s="79" t="s">
        <v>1271</v>
      </c>
      <c r="B626" s="79" t="s">
        <v>1272</v>
      </c>
      <c r="C626" s="80" t="s">
        <v>231</v>
      </c>
      <c r="D626" s="79" t="s">
        <v>231</v>
      </c>
    </row>
    <row r="627" spans="1:4">
      <c r="A627" s="79" t="s">
        <v>1273</v>
      </c>
      <c r="B627" s="79" t="s">
        <v>1274</v>
      </c>
      <c r="C627" s="80" t="s">
        <v>231</v>
      </c>
      <c r="D627" s="79" t="s">
        <v>231</v>
      </c>
    </row>
    <row r="628" spans="1:4">
      <c r="A628" s="79" t="s">
        <v>1275</v>
      </c>
      <c r="B628" s="79" t="s">
        <v>1276</v>
      </c>
      <c r="C628" s="80" t="s">
        <v>1277</v>
      </c>
      <c r="D628" s="79" t="s">
        <v>1312</v>
      </c>
    </row>
  </sheetData>
  <sheetProtection algorithmName="SHA-512" hashValue="69/yC218Af/K54qnPiboAJyWQY/KtYTHYHHDJ1Y2tsOfkjUaBjFP26klVHk1Nz33/vMV59lQIfd29EPD0uiLEQ==" saltValue="rSvJMt4bvf/FWKzwyHHbJw==" spinCount="100000" sheet="1" objects="1" scenarios="1"/>
  <autoFilter ref="A1:D623" xr:uid="{00000000-0009-0000-0000-00000E000000}"/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561"/>
  <sheetViews>
    <sheetView topLeftCell="A480" zoomScaleNormal="100" workbookViewId="0">
      <selection activeCell="C494" sqref="C494"/>
    </sheetView>
  </sheetViews>
  <sheetFormatPr defaultColWidth="8.875" defaultRowHeight="12"/>
  <cols>
    <col min="1" max="1" width="35.125" style="81" bestFit="1" customWidth="1"/>
    <col min="2" max="2" width="36.375" style="81" customWidth="1"/>
    <col min="3" max="3" width="36.375" style="82" customWidth="1"/>
    <col min="4" max="4" width="28" style="81" customWidth="1"/>
    <col min="5" max="16384" width="8.875" style="82"/>
  </cols>
  <sheetData>
    <row r="1" spans="1:8" s="3" customFormat="1" ht="36.75" customHeight="1">
      <c r="A1" s="1" t="s">
        <v>1278</v>
      </c>
      <c r="B1" s="1" t="s">
        <v>9</v>
      </c>
      <c r="C1" s="1" t="s">
        <v>10</v>
      </c>
      <c r="D1" s="2"/>
      <c r="E1" s="2"/>
      <c r="F1" s="2"/>
      <c r="G1" s="2"/>
      <c r="H1" s="2"/>
    </row>
    <row r="2" spans="1:8">
      <c r="A2" s="81" t="s">
        <v>1279</v>
      </c>
      <c r="B2" s="81" t="s">
        <v>1177</v>
      </c>
      <c r="C2" s="82" t="s">
        <v>1176</v>
      </c>
      <c r="D2" s="81" t="s">
        <v>1280</v>
      </c>
    </row>
    <row r="3" spans="1:8">
      <c r="A3" s="81" t="s">
        <v>1279</v>
      </c>
      <c r="B3" s="81" t="s">
        <v>1209</v>
      </c>
      <c r="C3" s="82" t="s">
        <v>1208</v>
      </c>
      <c r="D3" s="81" t="s">
        <v>1281</v>
      </c>
    </row>
    <row r="4" spans="1:8">
      <c r="A4" s="81" t="s">
        <v>1279</v>
      </c>
      <c r="B4" s="81" t="s">
        <v>1188</v>
      </c>
      <c r="C4" s="82" t="s">
        <v>1187</v>
      </c>
      <c r="D4" s="81" t="s">
        <v>1282</v>
      </c>
    </row>
    <row r="5" spans="1:8">
      <c r="A5" s="81" t="s">
        <v>1279</v>
      </c>
      <c r="B5" s="81" t="s">
        <v>1242</v>
      </c>
      <c r="C5" s="82" t="s">
        <v>1283</v>
      </c>
      <c r="D5" s="81" t="s">
        <v>1284</v>
      </c>
    </row>
    <row r="6" spans="1:8">
      <c r="A6" s="81" t="s">
        <v>1279</v>
      </c>
      <c r="B6" s="81" t="s">
        <v>1139</v>
      </c>
      <c r="C6" s="82" t="s">
        <v>1285</v>
      </c>
      <c r="D6" s="81" t="s">
        <v>1286</v>
      </c>
    </row>
    <row r="7" spans="1:8">
      <c r="A7" s="81" t="s">
        <v>1279</v>
      </c>
      <c r="B7" s="81" t="s">
        <v>1146</v>
      </c>
      <c r="C7" s="82" t="s">
        <v>1145</v>
      </c>
      <c r="D7" s="81" t="s">
        <v>1287</v>
      </c>
    </row>
    <row r="8" spans="1:8">
      <c r="A8" s="81" t="s">
        <v>1279</v>
      </c>
      <c r="B8" s="81" t="s">
        <v>1151</v>
      </c>
      <c r="C8" s="82" t="s">
        <v>1150</v>
      </c>
      <c r="D8" s="81" t="s">
        <v>1288</v>
      </c>
    </row>
    <row r="9" spans="1:8">
      <c r="A9" s="81" t="s">
        <v>1279</v>
      </c>
      <c r="B9" s="81" t="s">
        <v>1158</v>
      </c>
      <c r="C9" s="82" t="s">
        <v>1157</v>
      </c>
      <c r="D9" s="81" t="s">
        <v>1289</v>
      </c>
    </row>
    <row r="10" spans="1:8">
      <c r="A10" s="81" t="s">
        <v>1279</v>
      </c>
      <c r="B10" s="81" t="s">
        <v>1162</v>
      </c>
      <c r="C10" s="82" t="s">
        <v>1161</v>
      </c>
      <c r="D10" s="81" t="s">
        <v>1290</v>
      </c>
    </row>
    <row r="11" spans="1:8">
      <c r="A11" s="81" t="s">
        <v>1279</v>
      </c>
      <c r="B11" s="81" t="s">
        <v>1170</v>
      </c>
      <c r="C11" s="82" t="s">
        <v>1169</v>
      </c>
      <c r="D11" s="81" t="s">
        <v>1291</v>
      </c>
    </row>
    <row r="12" spans="1:8">
      <c r="A12" s="81" t="s">
        <v>1279</v>
      </c>
      <c r="B12" s="81" t="s">
        <v>1173</v>
      </c>
      <c r="C12" s="82" t="s">
        <v>1172</v>
      </c>
      <c r="D12" s="81" t="s">
        <v>1292</v>
      </c>
    </row>
    <row r="13" spans="1:8">
      <c r="A13" s="81" t="s">
        <v>1279</v>
      </c>
      <c r="B13" s="81" t="s">
        <v>1293</v>
      </c>
      <c r="C13" s="82" t="s">
        <v>1294</v>
      </c>
      <c r="D13" s="81" t="s">
        <v>1295</v>
      </c>
    </row>
    <row r="14" spans="1:8">
      <c r="A14" s="81" t="s">
        <v>1279</v>
      </c>
      <c r="B14" s="81" t="s">
        <v>1194</v>
      </c>
      <c r="C14" s="82" t="s">
        <v>1193</v>
      </c>
      <c r="D14" s="81" t="s">
        <v>1296</v>
      </c>
    </row>
    <row r="15" spans="1:8">
      <c r="A15" s="81" t="s">
        <v>1279</v>
      </c>
      <c r="B15" s="81" t="s">
        <v>1200</v>
      </c>
      <c r="C15" s="82" t="s">
        <v>1199</v>
      </c>
      <c r="D15" s="81" t="s">
        <v>1297</v>
      </c>
    </row>
    <row r="16" spans="1:8">
      <c r="A16" s="81" t="s">
        <v>1279</v>
      </c>
      <c r="B16" s="81" t="s">
        <v>1203</v>
      </c>
      <c r="C16" s="82" t="s">
        <v>1202</v>
      </c>
      <c r="D16" s="81" t="s">
        <v>1298</v>
      </c>
    </row>
    <row r="17" spans="1:4">
      <c r="A17" s="81" t="s">
        <v>1279</v>
      </c>
      <c r="B17" s="81" t="s">
        <v>1197</v>
      </c>
      <c r="C17" s="82" t="s">
        <v>1299</v>
      </c>
      <c r="D17" s="81" t="s">
        <v>1300</v>
      </c>
    </row>
    <row r="18" spans="1:4">
      <c r="A18" s="81" t="s">
        <v>1279</v>
      </c>
      <c r="B18" s="81" t="s">
        <v>1191</v>
      </c>
      <c r="C18" s="82" t="s">
        <v>1190</v>
      </c>
      <c r="D18" s="81" t="s">
        <v>1301</v>
      </c>
    </row>
    <row r="19" spans="1:4">
      <c r="A19" s="81" t="s">
        <v>1279</v>
      </c>
      <c r="B19" s="81" t="s">
        <v>1235</v>
      </c>
      <c r="C19" s="82" t="s">
        <v>1234</v>
      </c>
      <c r="D19" s="81" t="s">
        <v>1302</v>
      </c>
    </row>
    <row r="20" spans="1:4">
      <c r="A20" s="81" t="s">
        <v>1279</v>
      </c>
      <c r="B20" s="81" t="s">
        <v>1239</v>
      </c>
      <c r="C20" s="82" t="s">
        <v>1238</v>
      </c>
      <c r="D20" s="81" t="s">
        <v>1303</v>
      </c>
    </row>
    <row r="21" spans="1:4">
      <c r="A21" s="81" t="s">
        <v>1279</v>
      </c>
      <c r="B21" s="81" t="s">
        <v>1304</v>
      </c>
      <c r="C21" s="82" t="s">
        <v>1305</v>
      </c>
      <c r="D21" s="81" t="s">
        <v>1306</v>
      </c>
    </row>
    <row r="22" spans="1:4">
      <c r="A22" s="81" t="s">
        <v>1279</v>
      </c>
      <c r="B22" s="81" t="s">
        <v>1165</v>
      </c>
      <c r="C22" s="82" t="s">
        <v>1164</v>
      </c>
      <c r="D22" s="81" t="s">
        <v>1307</v>
      </c>
    </row>
    <row r="23" spans="1:4">
      <c r="A23" s="81" t="s">
        <v>1279</v>
      </c>
      <c r="B23" s="81" t="s">
        <v>1245</v>
      </c>
      <c r="C23" s="82" t="s">
        <v>1244</v>
      </c>
      <c r="D23" s="81" t="s">
        <v>1308</v>
      </c>
    </row>
    <row r="24" spans="1:4">
      <c r="A24" s="81" t="s">
        <v>1279</v>
      </c>
      <c r="B24" s="81" t="s">
        <v>1309</v>
      </c>
      <c r="C24" s="82" t="s">
        <v>1310</v>
      </c>
      <c r="D24" s="81" t="s">
        <v>1311</v>
      </c>
    </row>
    <row r="25" spans="1:4">
      <c r="A25" s="81" t="s">
        <v>1279</v>
      </c>
      <c r="B25" s="81" t="s">
        <v>1277</v>
      </c>
      <c r="C25" s="82" t="s">
        <v>1312</v>
      </c>
      <c r="D25" s="81" t="s">
        <v>1313</v>
      </c>
    </row>
    <row r="26" spans="1:4">
      <c r="A26" s="81" t="s">
        <v>1279</v>
      </c>
      <c r="B26" s="81" t="s">
        <v>1251</v>
      </c>
      <c r="C26" s="82" t="s">
        <v>1250</v>
      </c>
      <c r="D26" s="81" t="s">
        <v>1314</v>
      </c>
    </row>
    <row r="27" spans="1:4">
      <c r="A27" s="81" t="s">
        <v>1279</v>
      </c>
      <c r="B27" s="81" t="s">
        <v>1265</v>
      </c>
      <c r="C27" s="82" t="s">
        <v>1264</v>
      </c>
      <c r="D27" s="81" t="s">
        <v>1315</v>
      </c>
    </row>
    <row r="28" spans="1:4">
      <c r="A28" s="81" t="s">
        <v>1279</v>
      </c>
      <c r="B28" s="81" t="s">
        <v>1268</v>
      </c>
      <c r="C28" s="82" t="s">
        <v>1267</v>
      </c>
      <c r="D28" s="81" t="s">
        <v>1316</v>
      </c>
    </row>
    <row r="29" spans="1:4">
      <c r="A29" s="81" t="s">
        <v>1279</v>
      </c>
      <c r="B29" s="81" t="s">
        <v>1248</v>
      </c>
      <c r="C29" s="82" t="s">
        <v>1247</v>
      </c>
      <c r="D29" s="81" t="s">
        <v>1317</v>
      </c>
    </row>
    <row r="30" spans="1:4">
      <c r="A30" s="81" t="s">
        <v>1279</v>
      </c>
      <c r="B30" s="81" t="s">
        <v>1257</v>
      </c>
      <c r="C30" s="82" t="s">
        <v>1256</v>
      </c>
      <c r="D30" s="81" t="s">
        <v>1318</v>
      </c>
    </row>
    <row r="31" spans="1:4">
      <c r="A31" s="81" t="s">
        <v>1279</v>
      </c>
      <c r="B31" s="81" t="s">
        <v>1319</v>
      </c>
      <c r="C31" s="82" t="s">
        <v>1320</v>
      </c>
      <c r="D31" s="81" t="s">
        <v>1321</v>
      </c>
    </row>
    <row r="32" spans="1:4">
      <c r="A32" s="81" t="s">
        <v>1279</v>
      </c>
      <c r="B32" s="81" t="s">
        <v>16</v>
      </c>
      <c r="C32" s="82" t="s">
        <v>366</v>
      </c>
      <c r="D32" s="81" t="s">
        <v>1322</v>
      </c>
    </row>
    <row r="33" spans="1:4">
      <c r="A33" s="81" t="s">
        <v>1279</v>
      </c>
      <c r="B33" s="81" t="s">
        <v>32</v>
      </c>
      <c r="C33" s="82" t="s">
        <v>368</v>
      </c>
      <c r="D33" s="81" t="s">
        <v>1323</v>
      </c>
    </row>
    <row r="34" spans="1:4">
      <c r="A34" s="81" t="s">
        <v>1279</v>
      </c>
      <c r="B34" s="81" t="s">
        <v>50</v>
      </c>
      <c r="C34" s="82" t="s">
        <v>370</v>
      </c>
      <c r="D34" s="81" t="s">
        <v>1324</v>
      </c>
    </row>
    <row r="35" spans="1:4">
      <c r="A35" s="81" t="s">
        <v>1279</v>
      </c>
      <c r="B35" s="81" t="s">
        <v>1325</v>
      </c>
      <c r="C35" s="82" t="s">
        <v>1326</v>
      </c>
      <c r="D35" s="81" t="s">
        <v>1327</v>
      </c>
    </row>
    <row r="36" spans="1:4">
      <c r="A36" s="81" t="s">
        <v>1279</v>
      </c>
      <c r="B36" s="81" t="s">
        <v>1328</v>
      </c>
      <c r="C36" s="82" t="s">
        <v>1329</v>
      </c>
      <c r="D36" s="81" t="s">
        <v>1330</v>
      </c>
    </row>
    <row r="37" spans="1:4">
      <c r="A37" s="81" t="s">
        <v>1279</v>
      </c>
      <c r="B37" s="81" t="s">
        <v>1331</v>
      </c>
      <c r="C37" s="82" t="s">
        <v>1332</v>
      </c>
      <c r="D37" s="81" t="s">
        <v>1333</v>
      </c>
    </row>
    <row r="38" spans="1:4">
      <c r="A38" s="81" t="s">
        <v>1279</v>
      </c>
      <c r="B38" s="81" t="s">
        <v>1334</v>
      </c>
      <c r="C38" s="82" t="s">
        <v>1335</v>
      </c>
      <c r="D38" s="81" t="s">
        <v>1336</v>
      </c>
    </row>
    <row r="39" spans="1:4">
      <c r="A39" s="81" t="s">
        <v>1279</v>
      </c>
      <c r="B39" s="81" t="s">
        <v>1337</v>
      </c>
      <c r="C39" s="82" t="s">
        <v>1338</v>
      </c>
      <c r="D39" s="81" t="s">
        <v>1339</v>
      </c>
    </row>
    <row r="40" spans="1:4">
      <c r="A40" s="81" t="s">
        <v>1279</v>
      </c>
      <c r="B40" s="81" t="s">
        <v>1340</v>
      </c>
      <c r="C40" s="82" t="s">
        <v>1341</v>
      </c>
      <c r="D40" s="81" t="s">
        <v>1342</v>
      </c>
    </row>
    <row r="41" spans="1:4">
      <c r="A41" s="81" t="s">
        <v>1279</v>
      </c>
      <c r="B41" s="81" t="s">
        <v>1343</v>
      </c>
      <c r="C41" s="82" t="s">
        <v>1344</v>
      </c>
      <c r="D41" s="81" t="s">
        <v>1345</v>
      </c>
    </row>
    <row r="42" spans="1:4">
      <c r="A42" s="81" t="s">
        <v>1279</v>
      </c>
      <c r="B42" s="81" t="s">
        <v>1346</v>
      </c>
      <c r="C42" s="82" t="s">
        <v>1347</v>
      </c>
      <c r="D42" s="81" t="s">
        <v>1348</v>
      </c>
    </row>
    <row r="43" spans="1:4">
      <c r="A43" s="81" t="s">
        <v>1279</v>
      </c>
      <c r="B43" s="81" t="s">
        <v>1135</v>
      </c>
      <c r="C43" s="82" t="s">
        <v>1349</v>
      </c>
      <c r="D43" s="81" t="s">
        <v>1350</v>
      </c>
    </row>
    <row r="44" spans="1:4">
      <c r="A44" s="81" t="s">
        <v>1279</v>
      </c>
      <c r="B44" s="81" t="s">
        <v>1351</v>
      </c>
      <c r="C44" s="82" t="s">
        <v>1352</v>
      </c>
      <c r="D44" s="81" t="s">
        <v>1353</v>
      </c>
    </row>
    <row r="45" spans="1:4">
      <c r="A45" s="81" t="s">
        <v>1279</v>
      </c>
      <c r="B45" s="81" t="s">
        <v>1354</v>
      </c>
      <c r="C45" s="82" t="s">
        <v>1355</v>
      </c>
      <c r="D45" s="81" t="s">
        <v>1356</v>
      </c>
    </row>
    <row r="46" spans="1:4">
      <c r="A46" s="81" t="s">
        <v>1279</v>
      </c>
      <c r="B46" s="81" t="s">
        <v>1183</v>
      </c>
      <c r="C46" s="82" t="s">
        <v>1182</v>
      </c>
      <c r="D46" s="81" t="s">
        <v>1357</v>
      </c>
    </row>
    <row r="47" spans="1:4">
      <c r="A47" s="81" t="s">
        <v>1279</v>
      </c>
      <c r="B47" s="81" t="s">
        <v>1206</v>
      </c>
      <c r="C47" s="82" t="s">
        <v>1205</v>
      </c>
      <c r="D47" s="81" t="s">
        <v>1358</v>
      </c>
    </row>
    <row r="48" spans="1:4">
      <c r="A48" s="81" t="s">
        <v>1279</v>
      </c>
      <c r="B48" s="81" t="s">
        <v>1232</v>
      </c>
      <c r="C48" s="82" t="s">
        <v>1231</v>
      </c>
      <c r="D48" s="81" t="s">
        <v>1359</v>
      </c>
    </row>
    <row r="49" spans="1:4">
      <c r="A49" s="81" t="s">
        <v>1279</v>
      </c>
      <c r="B49" s="81" t="s">
        <v>1215</v>
      </c>
      <c r="C49" s="82" t="s">
        <v>1214</v>
      </c>
      <c r="D49" s="81" t="s">
        <v>1360</v>
      </c>
    </row>
    <row r="50" spans="1:4">
      <c r="A50" s="81" t="s">
        <v>1279</v>
      </c>
      <c r="B50" s="81" t="s">
        <v>1212</v>
      </c>
      <c r="C50" s="82" t="s">
        <v>1361</v>
      </c>
      <c r="D50" s="81" t="s">
        <v>1362</v>
      </c>
    </row>
    <row r="51" spans="1:4">
      <c r="A51" s="81" t="s">
        <v>1279</v>
      </c>
      <c r="B51" s="81" t="s">
        <v>1180</v>
      </c>
      <c r="C51" s="82" t="s">
        <v>1179</v>
      </c>
      <c r="D51" s="81" t="s">
        <v>1363</v>
      </c>
    </row>
    <row r="52" spans="1:4">
      <c r="A52" s="81" t="s">
        <v>1279</v>
      </c>
      <c r="B52" s="81" t="s">
        <v>37</v>
      </c>
      <c r="C52" s="82" t="s">
        <v>386</v>
      </c>
      <c r="D52" s="81" t="s">
        <v>1364</v>
      </c>
    </row>
    <row r="53" spans="1:4">
      <c r="A53" s="81" t="s">
        <v>1279</v>
      </c>
      <c r="B53" s="81" t="s">
        <v>1365</v>
      </c>
      <c r="C53" s="82" t="s">
        <v>1366</v>
      </c>
      <c r="D53" s="81" t="s">
        <v>1367</v>
      </c>
    </row>
    <row r="54" spans="1:4">
      <c r="A54" s="81" t="s">
        <v>1279</v>
      </c>
      <c r="B54" s="81" t="s">
        <v>1112</v>
      </c>
      <c r="C54" s="82" t="s">
        <v>1326</v>
      </c>
      <c r="D54" s="81" t="s">
        <v>1368</v>
      </c>
    </row>
    <row r="55" spans="1:4">
      <c r="A55" s="81" t="s">
        <v>1279</v>
      </c>
      <c r="B55" s="81" t="s">
        <v>1260</v>
      </c>
      <c r="C55" s="82" t="s">
        <v>1262</v>
      </c>
      <c r="D55" s="81" t="s">
        <v>1369</v>
      </c>
    </row>
    <row r="56" spans="1:4">
      <c r="A56" s="81" t="s">
        <v>1279</v>
      </c>
      <c r="B56" s="81" t="s">
        <v>350</v>
      </c>
      <c r="C56" s="82" t="s">
        <v>1370</v>
      </c>
      <c r="D56" s="81" t="s">
        <v>1371</v>
      </c>
    </row>
    <row r="57" spans="1:4">
      <c r="A57" s="81" t="s">
        <v>1279</v>
      </c>
      <c r="B57" s="81" t="s">
        <v>27</v>
      </c>
      <c r="C57" s="82" t="s">
        <v>1155</v>
      </c>
      <c r="D57" s="81" t="s">
        <v>1372</v>
      </c>
    </row>
    <row r="58" spans="1:4">
      <c r="A58" s="81" t="s">
        <v>1279</v>
      </c>
      <c r="B58" s="81" t="s">
        <v>1373</v>
      </c>
      <c r="C58" s="82" t="s">
        <v>1374</v>
      </c>
      <c r="D58" s="81" t="s">
        <v>1375</v>
      </c>
    </row>
    <row r="59" spans="1:4">
      <c r="A59" s="81" t="s">
        <v>1279</v>
      </c>
      <c r="B59" s="81" t="s">
        <v>1254</v>
      </c>
      <c r="C59" s="82" t="s">
        <v>1253</v>
      </c>
      <c r="D59" s="81" t="s">
        <v>1376</v>
      </c>
    </row>
    <row r="60" spans="1:4">
      <c r="A60" s="81" t="s">
        <v>1377</v>
      </c>
      <c r="B60" s="81" t="s">
        <v>1173</v>
      </c>
      <c r="C60" s="82" t="s">
        <v>1172</v>
      </c>
      <c r="D60" s="81" t="s">
        <v>1378</v>
      </c>
    </row>
    <row r="61" spans="1:4">
      <c r="A61" s="81" t="s">
        <v>1377</v>
      </c>
      <c r="B61" s="81" t="s">
        <v>1170</v>
      </c>
      <c r="C61" s="82" t="s">
        <v>1169</v>
      </c>
      <c r="D61" s="81" t="s">
        <v>1379</v>
      </c>
    </row>
    <row r="62" spans="1:4">
      <c r="A62" s="81" t="s">
        <v>1377</v>
      </c>
      <c r="B62" s="81" t="s">
        <v>1162</v>
      </c>
      <c r="C62" s="82" t="s">
        <v>1161</v>
      </c>
      <c r="D62" s="81" t="s">
        <v>1380</v>
      </c>
    </row>
    <row r="63" spans="1:4">
      <c r="A63" s="81" t="s">
        <v>1377</v>
      </c>
      <c r="B63" s="81" t="s">
        <v>1293</v>
      </c>
      <c r="C63" s="82" t="s">
        <v>1294</v>
      </c>
      <c r="D63" s="81" t="s">
        <v>1381</v>
      </c>
    </row>
    <row r="64" spans="1:4">
      <c r="A64" s="81" t="s">
        <v>1377</v>
      </c>
      <c r="B64" s="81" t="s">
        <v>1194</v>
      </c>
      <c r="C64" s="82" t="s">
        <v>1193</v>
      </c>
      <c r="D64" s="81" t="s">
        <v>1382</v>
      </c>
    </row>
    <row r="65" spans="1:4">
      <c r="A65" s="81" t="s">
        <v>1377</v>
      </c>
      <c r="B65" s="81" t="s">
        <v>1200</v>
      </c>
      <c r="C65" s="82" t="s">
        <v>1199</v>
      </c>
      <c r="D65" s="81" t="s">
        <v>1383</v>
      </c>
    </row>
    <row r="66" spans="1:4">
      <c r="A66" s="81" t="s">
        <v>1377</v>
      </c>
      <c r="B66" s="81" t="s">
        <v>1203</v>
      </c>
      <c r="C66" s="82" t="s">
        <v>1202</v>
      </c>
      <c r="D66" s="81" t="s">
        <v>1384</v>
      </c>
    </row>
    <row r="67" spans="1:4">
      <c r="A67" s="81" t="s">
        <v>1377</v>
      </c>
      <c r="B67" s="81" t="s">
        <v>1158</v>
      </c>
      <c r="C67" s="82" t="s">
        <v>1157</v>
      </c>
      <c r="D67" s="81" t="s">
        <v>1385</v>
      </c>
    </row>
    <row r="68" spans="1:4">
      <c r="A68" s="81" t="s">
        <v>1377</v>
      </c>
      <c r="B68" s="81" t="s">
        <v>1151</v>
      </c>
      <c r="C68" s="82" t="s">
        <v>1150</v>
      </c>
      <c r="D68" s="81" t="s">
        <v>1386</v>
      </c>
    </row>
    <row r="69" spans="1:4">
      <c r="A69" s="81" t="s">
        <v>1377</v>
      </c>
      <c r="B69" s="81" t="s">
        <v>1146</v>
      </c>
      <c r="C69" s="82" t="s">
        <v>1145</v>
      </c>
      <c r="D69" s="81" t="s">
        <v>1387</v>
      </c>
    </row>
    <row r="70" spans="1:4">
      <c r="A70" s="81" t="s">
        <v>1377</v>
      </c>
      <c r="B70" s="81" t="s">
        <v>1139</v>
      </c>
      <c r="C70" s="82" t="s">
        <v>1285</v>
      </c>
      <c r="D70" s="81" t="s">
        <v>1388</v>
      </c>
    </row>
    <row r="71" spans="1:4">
      <c r="A71" s="81" t="s">
        <v>1377</v>
      </c>
      <c r="B71" s="81" t="s">
        <v>1242</v>
      </c>
      <c r="C71" s="82" t="s">
        <v>1283</v>
      </c>
      <c r="D71" s="81" t="s">
        <v>1389</v>
      </c>
    </row>
    <row r="72" spans="1:4">
      <c r="A72" s="81" t="s">
        <v>1377</v>
      </c>
      <c r="B72" s="81" t="s">
        <v>1188</v>
      </c>
      <c r="C72" s="82" t="s">
        <v>1187</v>
      </c>
      <c r="D72" s="81" t="s">
        <v>1390</v>
      </c>
    </row>
    <row r="73" spans="1:4">
      <c r="A73" s="81" t="s">
        <v>1377</v>
      </c>
      <c r="B73" s="81" t="s">
        <v>1209</v>
      </c>
      <c r="C73" s="82" t="s">
        <v>1208</v>
      </c>
      <c r="D73" s="81" t="s">
        <v>1391</v>
      </c>
    </row>
    <row r="74" spans="1:4">
      <c r="A74" s="81" t="s">
        <v>1377</v>
      </c>
      <c r="B74" s="81" t="s">
        <v>1197</v>
      </c>
      <c r="C74" s="82" t="s">
        <v>1299</v>
      </c>
      <c r="D74" s="81" t="s">
        <v>1392</v>
      </c>
    </row>
    <row r="75" spans="1:4">
      <c r="A75" s="81" t="s">
        <v>1377</v>
      </c>
      <c r="B75" s="81" t="s">
        <v>1191</v>
      </c>
      <c r="C75" s="82" t="s">
        <v>1190</v>
      </c>
      <c r="D75" s="81" t="s">
        <v>1393</v>
      </c>
    </row>
    <row r="76" spans="1:4">
      <c r="A76" s="81" t="s">
        <v>1377</v>
      </c>
      <c r="B76" s="81" t="s">
        <v>1235</v>
      </c>
      <c r="C76" s="82" t="s">
        <v>1234</v>
      </c>
      <c r="D76" s="81" t="s">
        <v>1394</v>
      </c>
    </row>
    <row r="77" spans="1:4">
      <c r="A77" s="81" t="s">
        <v>1377</v>
      </c>
      <c r="B77" s="81" t="s">
        <v>1239</v>
      </c>
      <c r="C77" s="82" t="s">
        <v>1238</v>
      </c>
      <c r="D77" s="81" t="s">
        <v>1395</v>
      </c>
    </row>
    <row r="78" spans="1:4">
      <c r="A78" s="81" t="s">
        <v>1377</v>
      </c>
      <c r="B78" s="81" t="s">
        <v>1304</v>
      </c>
      <c r="C78" s="82" t="s">
        <v>1305</v>
      </c>
      <c r="D78" s="81" t="s">
        <v>1396</v>
      </c>
    </row>
    <row r="79" spans="1:4">
      <c r="A79" s="81" t="s">
        <v>1377</v>
      </c>
      <c r="B79" s="81" t="s">
        <v>1165</v>
      </c>
      <c r="C79" s="82" t="s">
        <v>1164</v>
      </c>
      <c r="D79" s="81" t="s">
        <v>1397</v>
      </c>
    </row>
    <row r="80" spans="1:4">
      <c r="A80" s="81" t="s">
        <v>1377</v>
      </c>
      <c r="B80" s="81" t="s">
        <v>1245</v>
      </c>
      <c r="C80" s="82" t="s">
        <v>1244</v>
      </c>
      <c r="D80" s="81" t="s">
        <v>1398</v>
      </c>
    </row>
    <row r="81" spans="1:4">
      <c r="A81" s="81" t="s">
        <v>1377</v>
      </c>
      <c r="B81" s="81" t="s">
        <v>1309</v>
      </c>
      <c r="C81" s="82" t="s">
        <v>1310</v>
      </c>
      <c r="D81" s="81" t="s">
        <v>1399</v>
      </c>
    </row>
    <row r="82" spans="1:4">
      <c r="A82" s="81" t="s">
        <v>1377</v>
      </c>
      <c r="B82" s="81" t="s">
        <v>1277</v>
      </c>
      <c r="C82" s="82" t="s">
        <v>1312</v>
      </c>
      <c r="D82" s="81" t="s">
        <v>1400</v>
      </c>
    </row>
    <row r="83" spans="1:4">
      <c r="A83" s="81" t="s">
        <v>1377</v>
      </c>
      <c r="B83" s="81" t="s">
        <v>1251</v>
      </c>
      <c r="C83" s="82" t="s">
        <v>1250</v>
      </c>
      <c r="D83" s="81" t="s">
        <v>1401</v>
      </c>
    </row>
    <row r="84" spans="1:4">
      <c r="A84" s="81" t="s">
        <v>1377</v>
      </c>
      <c r="B84" s="81" t="s">
        <v>1265</v>
      </c>
      <c r="C84" s="82" t="s">
        <v>1264</v>
      </c>
      <c r="D84" s="81" t="s">
        <v>1402</v>
      </c>
    </row>
    <row r="85" spans="1:4">
      <c r="A85" s="81" t="s">
        <v>1377</v>
      </c>
      <c r="B85" s="81" t="s">
        <v>1268</v>
      </c>
      <c r="C85" s="82" t="s">
        <v>1267</v>
      </c>
      <c r="D85" s="81" t="s">
        <v>1403</v>
      </c>
    </row>
    <row r="86" spans="1:4">
      <c r="A86" s="81" t="s">
        <v>1377</v>
      </c>
      <c r="B86" s="81" t="s">
        <v>1248</v>
      </c>
      <c r="C86" s="82" t="s">
        <v>1247</v>
      </c>
      <c r="D86" s="81" t="s">
        <v>1404</v>
      </c>
    </row>
    <row r="87" spans="1:4">
      <c r="A87" s="81" t="s">
        <v>1377</v>
      </c>
      <c r="B87" s="81" t="s">
        <v>1257</v>
      </c>
      <c r="C87" s="82" t="s">
        <v>1256</v>
      </c>
      <c r="D87" s="81" t="s">
        <v>1405</v>
      </c>
    </row>
    <row r="88" spans="1:4">
      <c r="A88" s="81" t="s">
        <v>1377</v>
      </c>
      <c r="B88" s="81" t="s">
        <v>1177</v>
      </c>
      <c r="C88" s="82" t="s">
        <v>1176</v>
      </c>
      <c r="D88" s="81" t="s">
        <v>1406</v>
      </c>
    </row>
    <row r="89" spans="1:4">
      <c r="A89" s="81" t="s">
        <v>1377</v>
      </c>
      <c r="B89" s="81" t="s">
        <v>16</v>
      </c>
      <c r="C89" s="82" t="s">
        <v>366</v>
      </c>
      <c r="D89" s="81" t="s">
        <v>1407</v>
      </c>
    </row>
    <row r="90" spans="1:4">
      <c r="A90" s="81" t="s">
        <v>1377</v>
      </c>
      <c r="B90" s="81" t="s">
        <v>32</v>
      </c>
      <c r="C90" s="82" t="s">
        <v>368</v>
      </c>
      <c r="D90" s="81" t="s">
        <v>1408</v>
      </c>
    </row>
    <row r="91" spans="1:4">
      <c r="A91" s="81" t="s">
        <v>1377</v>
      </c>
      <c r="B91" s="81" t="s">
        <v>50</v>
      </c>
      <c r="C91" s="82" t="s">
        <v>370</v>
      </c>
      <c r="D91" s="81" t="s">
        <v>1409</v>
      </c>
    </row>
    <row r="92" spans="1:4">
      <c r="A92" s="81" t="s">
        <v>1377</v>
      </c>
      <c r="B92" s="81" t="s">
        <v>1325</v>
      </c>
      <c r="C92" s="82" t="s">
        <v>1326</v>
      </c>
      <c r="D92" s="81" t="s">
        <v>1410</v>
      </c>
    </row>
    <row r="93" spans="1:4">
      <c r="A93" s="81" t="s">
        <v>1377</v>
      </c>
      <c r="B93" s="81" t="s">
        <v>1328</v>
      </c>
      <c r="C93" s="82" t="s">
        <v>1329</v>
      </c>
      <c r="D93" s="81" t="s">
        <v>1411</v>
      </c>
    </row>
    <row r="94" spans="1:4">
      <c r="A94" s="81" t="s">
        <v>1377</v>
      </c>
      <c r="B94" s="81" t="s">
        <v>1331</v>
      </c>
      <c r="C94" s="82" t="s">
        <v>1332</v>
      </c>
      <c r="D94" s="81" t="s">
        <v>1412</v>
      </c>
    </row>
    <row r="95" spans="1:4">
      <c r="A95" s="81" t="s">
        <v>1377</v>
      </c>
      <c r="B95" s="81" t="s">
        <v>1334</v>
      </c>
      <c r="C95" s="82" t="s">
        <v>1335</v>
      </c>
      <c r="D95" s="81" t="s">
        <v>1413</v>
      </c>
    </row>
    <row r="96" spans="1:4">
      <c r="A96" s="81" t="s">
        <v>1377</v>
      </c>
      <c r="B96" s="81" t="s">
        <v>1337</v>
      </c>
      <c r="C96" s="82" t="s">
        <v>1338</v>
      </c>
      <c r="D96" s="81" t="s">
        <v>1414</v>
      </c>
    </row>
    <row r="97" spans="1:4">
      <c r="A97" s="81" t="s">
        <v>1377</v>
      </c>
      <c r="B97" s="81" t="s">
        <v>1340</v>
      </c>
      <c r="C97" s="82" t="s">
        <v>1341</v>
      </c>
      <c r="D97" s="81" t="s">
        <v>1415</v>
      </c>
    </row>
    <row r="98" spans="1:4">
      <c r="A98" s="81" t="s">
        <v>1377</v>
      </c>
      <c r="B98" s="81" t="s">
        <v>1343</v>
      </c>
      <c r="C98" s="82" t="s">
        <v>1344</v>
      </c>
      <c r="D98" s="81" t="s">
        <v>1416</v>
      </c>
    </row>
    <row r="99" spans="1:4">
      <c r="A99" s="81" t="s">
        <v>1377</v>
      </c>
      <c r="B99" s="81" t="s">
        <v>1346</v>
      </c>
      <c r="C99" s="82" t="s">
        <v>1347</v>
      </c>
      <c r="D99" s="81" t="s">
        <v>1417</v>
      </c>
    </row>
    <row r="100" spans="1:4">
      <c r="A100" s="81" t="s">
        <v>1377</v>
      </c>
      <c r="B100" s="81" t="s">
        <v>1135</v>
      </c>
      <c r="C100" s="82" t="s">
        <v>1349</v>
      </c>
      <c r="D100" s="81" t="s">
        <v>1418</v>
      </c>
    </row>
    <row r="101" spans="1:4">
      <c r="A101" s="81" t="s">
        <v>1377</v>
      </c>
      <c r="B101" s="81" t="s">
        <v>1351</v>
      </c>
      <c r="C101" s="82" t="s">
        <v>1352</v>
      </c>
      <c r="D101" s="81" t="s">
        <v>1419</v>
      </c>
    </row>
    <row r="102" spans="1:4">
      <c r="A102" s="81" t="s">
        <v>1377</v>
      </c>
      <c r="B102" s="81" t="s">
        <v>1354</v>
      </c>
      <c r="C102" s="82" t="s">
        <v>1355</v>
      </c>
      <c r="D102" s="81" t="s">
        <v>1420</v>
      </c>
    </row>
    <row r="103" spans="1:4">
      <c r="A103" s="81" t="s">
        <v>1377</v>
      </c>
      <c r="B103" s="81" t="s">
        <v>1183</v>
      </c>
      <c r="C103" s="82" t="s">
        <v>1182</v>
      </c>
      <c r="D103" s="81" t="s">
        <v>1421</v>
      </c>
    </row>
    <row r="104" spans="1:4">
      <c r="A104" s="81" t="s">
        <v>1377</v>
      </c>
      <c r="B104" s="81" t="s">
        <v>1206</v>
      </c>
      <c r="C104" s="82" t="s">
        <v>1205</v>
      </c>
      <c r="D104" s="81" t="s">
        <v>1422</v>
      </c>
    </row>
    <row r="105" spans="1:4">
      <c r="A105" s="81" t="s">
        <v>1377</v>
      </c>
      <c r="B105" s="81" t="s">
        <v>1232</v>
      </c>
      <c r="C105" s="82" t="s">
        <v>1231</v>
      </c>
      <c r="D105" s="81" t="s">
        <v>1423</v>
      </c>
    </row>
    <row r="106" spans="1:4">
      <c r="A106" s="81" t="s">
        <v>1377</v>
      </c>
      <c r="B106" s="81" t="s">
        <v>1215</v>
      </c>
      <c r="C106" s="82" t="s">
        <v>1214</v>
      </c>
      <c r="D106" s="81" t="s">
        <v>1424</v>
      </c>
    </row>
    <row r="107" spans="1:4">
      <c r="A107" s="81" t="s">
        <v>1377</v>
      </c>
      <c r="B107" s="81" t="s">
        <v>1212</v>
      </c>
      <c r="C107" s="82" t="s">
        <v>1361</v>
      </c>
      <c r="D107" s="81" t="s">
        <v>1425</v>
      </c>
    </row>
    <row r="108" spans="1:4">
      <c r="A108" s="81" t="s">
        <v>1377</v>
      </c>
      <c r="B108" s="81" t="s">
        <v>1180</v>
      </c>
      <c r="C108" s="82" t="s">
        <v>1179</v>
      </c>
      <c r="D108" s="81" t="s">
        <v>1426</v>
      </c>
    </row>
    <row r="109" spans="1:4">
      <c r="A109" s="81" t="s">
        <v>1377</v>
      </c>
      <c r="B109" s="81" t="s">
        <v>37</v>
      </c>
      <c r="C109" s="82" t="s">
        <v>386</v>
      </c>
      <c r="D109" s="81" t="s">
        <v>1427</v>
      </c>
    </row>
    <row r="110" spans="1:4">
      <c r="A110" s="81" t="s">
        <v>1377</v>
      </c>
      <c r="B110" s="81" t="s">
        <v>27</v>
      </c>
      <c r="C110" s="82" t="s">
        <v>1155</v>
      </c>
      <c r="D110" s="81" t="s">
        <v>1428</v>
      </c>
    </row>
    <row r="111" spans="1:4">
      <c r="A111" s="81" t="s">
        <v>1377</v>
      </c>
      <c r="B111" s="81" t="s">
        <v>1373</v>
      </c>
      <c r="C111" s="82" t="s">
        <v>1374</v>
      </c>
      <c r="D111" s="81" t="s">
        <v>1429</v>
      </c>
    </row>
    <row r="112" spans="1:4">
      <c r="A112" s="81" t="s">
        <v>1377</v>
      </c>
      <c r="B112" s="81" t="s">
        <v>1254</v>
      </c>
      <c r="C112" s="82" t="s">
        <v>1253</v>
      </c>
      <c r="D112" s="81" t="s">
        <v>1430</v>
      </c>
    </row>
    <row r="113" spans="1:4">
      <c r="A113" s="81" t="s">
        <v>1377</v>
      </c>
      <c r="B113" s="81" t="s">
        <v>350</v>
      </c>
      <c r="C113" s="82" t="s">
        <v>1370</v>
      </c>
      <c r="D113" s="81" t="s">
        <v>1431</v>
      </c>
    </row>
    <row r="114" spans="1:4">
      <c r="A114" s="81" t="s">
        <v>1377</v>
      </c>
      <c r="B114" s="81" t="s">
        <v>1260</v>
      </c>
      <c r="C114" s="82" t="s">
        <v>1262</v>
      </c>
      <c r="D114" s="81" t="s">
        <v>1432</v>
      </c>
    </row>
    <row r="115" spans="1:4">
      <c r="A115" s="81" t="s">
        <v>1377</v>
      </c>
      <c r="B115" s="81" t="s">
        <v>1112</v>
      </c>
      <c r="C115" s="82" t="s">
        <v>1326</v>
      </c>
      <c r="D115" s="81" t="s">
        <v>1433</v>
      </c>
    </row>
    <row r="116" spans="1:4">
      <c r="A116" s="81" t="s">
        <v>1377</v>
      </c>
      <c r="B116" s="81" t="s">
        <v>1365</v>
      </c>
      <c r="C116" s="82" t="s">
        <v>1366</v>
      </c>
      <c r="D116" s="81" t="s">
        <v>1434</v>
      </c>
    </row>
    <row r="117" spans="1:4">
      <c r="A117" s="81" t="s">
        <v>1435</v>
      </c>
      <c r="B117" s="81" t="s">
        <v>1436</v>
      </c>
      <c r="C117" s="82" t="s">
        <v>1437</v>
      </c>
      <c r="D117" s="81" t="s">
        <v>1438</v>
      </c>
    </row>
    <row r="118" spans="1:4">
      <c r="A118" s="81" t="s">
        <v>1439</v>
      </c>
      <c r="B118" s="81" t="s">
        <v>1188</v>
      </c>
      <c r="C118" s="82" t="s">
        <v>1187</v>
      </c>
      <c r="D118" s="81" t="s">
        <v>1440</v>
      </c>
    </row>
    <row r="119" spans="1:4">
      <c r="A119" s="81" t="s">
        <v>1439</v>
      </c>
      <c r="B119" s="81" t="s">
        <v>1242</v>
      </c>
      <c r="C119" s="82" t="s">
        <v>1283</v>
      </c>
      <c r="D119" s="81" t="s">
        <v>1441</v>
      </c>
    </row>
    <row r="120" spans="1:4">
      <c r="A120" s="81" t="s">
        <v>1439</v>
      </c>
      <c r="B120" s="81" t="s">
        <v>1139</v>
      </c>
      <c r="C120" s="82" t="s">
        <v>1285</v>
      </c>
      <c r="D120" s="81" t="s">
        <v>1442</v>
      </c>
    </row>
    <row r="121" spans="1:4">
      <c r="A121" s="81" t="s">
        <v>1439</v>
      </c>
      <c r="B121" s="81" t="s">
        <v>1146</v>
      </c>
      <c r="C121" s="82" t="s">
        <v>1145</v>
      </c>
      <c r="D121" s="81" t="s">
        <v>1443</v>
      </c>
    </row>
    <row r="122" spans="1:4">
      <c r="A122" s="81" t="s">
        <v>1439</v>
      </c>
      <c r="B122" s="81" t="s">
        <v>1151</v>
      </c>
      <c r="C122" s="82" t="s">
        <v>1150</v>
      </c>
      <c r="D122" s="81" t="s">
        <v>1444</v>
      </c>
    </row>
    <row r="123" spans="1:4">
      <c r="A123" s="81" t="s">
        <v>1439</v>
      </c>
      <c r="B123" s="81" t="s">
        <v>1158</v>
      </c>
      <c r="C123" s="82" t="s">
        <v>1157</v>
      </c>
      <c r="D123" s="81" t="s">
        <v>1445</v>
      </c>
    </row>
    <row r="124" spans="1:4">
      <c r="A124" s="81" t="s">
        <v>1439</v>
      </c>
      <c r="B124" s="81" t="s">
        <v>1162</v>
      </c>
      <c r="C124" s="82" t="s">
        <v>1161</v>
      </c>
      <c r="D124" s="81" t="s">
        <v>1446</v>
      </c>
    </row>
    <row r="125" spans="1:4">
      <c r="A125" s="81" t="s">
        <v>1439</v>
      </c>
      <c r="B125" s="81" t="s">
        <v>1170</v>
      </c>
      <c r="C125" s="82" t="s">
        <v>1169</v>
      </c>
      <c r="D125" s="81" t="s">
        <v>1447</v>
      </c>
    </row>
    <row r="126" spans="1:4">
      <c r="A126" s="81" t="s">
        <v>1439</v>
      </c>
      <c r="B126" s="81" t="s">
        <v>1173</v>
      </c>
      <c r="C126" s="82" t="s">
        <v>1172</v>
      </c>
      <c r="D126" s="81" t="s">
        <v>1448</v>
      </c>
    </row>
    <row r="127" spans="1:4">
      <c r="A127" s="81" t="s">
        <v>1439</v>
      </c>
      <c r="B127" s="81" t="s">
        <v>1293</v>
      </c>
      <c r="C127" s="82" t="s">
        <v>1294</v>
      </c>
      <c r="D127" s="81" t="s">
        <v>1449</v>
      </c>
    </row>
    <row r="128" spans="1:4">
      <c r="A128" s="81" t="s">
        <v>1439</v>
      </c>
      <c r="B128" s="81" t="s">
        <v>1194</v>
      </c>
      <c r="C128" s="82" t="s">
        <v>1193</v>
      </c>
      <c r="D128" s="81" t="s">
        <v>1450</v>
      </c>
    </row>
    <row r="129" spans="1:4">
      <c r="A129" s="81" t="s">
        <v>1439</v>
      </c>
      <c r="B129" s="81" t="s">
        <v>1200</v>
      </c>
      <c r="C129" s="82" t="s">
        <v>1199</v>
      </c>
      <c r="D129" s="81" t="s">
        <v>1451</v>
      </c>
    </row>
    <row r="130" spans="1:4">
      <c r="A130" s="81" t="s">
        <v>1439</v>
      </c>
      <c r="B130" s="81" t="s">
        <v>1203</v>
      </c>
      <c r="C130" s="82" t="s">
        <v>1202</v>
      </c>
      <c r="D130" s="81" t="s">
        <v>1452</v>
      </c>
    </row>
    <row r="131" spans="1:4">
      <c r="A131" s="81" t="s">
        <v>1439</v>
      </c>
      <c r="B131" s="81" t="s">
        <v>1197</v>
      </c>
      <c r="C131" s="82" t="s">
        <v>1299</v>
      </c>
      <c r="D131" s="81" t="s">
        <v>1453</v>
      </c>
    </row>
    <row r="132" spans="1:4">
      <c r="A132" s="81" t="s">
        <v>1439</v>
      </c>
      <c r="B132" s="81" t="s">
        <v>1191</v>
      </c>
      <c r="C132" s="82" t="s">
        <v>1190</v>
      </c>
      <c r="D132" s="81" t="s">
        <v>1454</v>
      </c>
    </row>
    <row r="133" spans="1:4">
      <c r="A133" s="81" t="s">
        <v>1439</v>
      </c>
      <c r="B133" s="81" t="s">
        <v>1235</v>
      </c>
      <c r="C133" s="82" t="s">
        <v>1234</v>
      </c>
      <c r="D133" s="81" t="s">
        <v>1455</v>
      </c>
    </row>
    <row r="134" spans="1:4">
      <c r="A134" s="81" t="s">
        <v>1439</v>
      </c>
      <c r="B134" s="81" t="s">
        <v>1239</v>
      </c>
      <c r="C134" s="82" t="s">
        <v>1238</v>
      </c>
      <c r="D134" s="81" t="s">
        <v>1456</v>
      </c>
    </row>
    <row r="135" spans="1:4">
      <c r="A135" s="81" t="s">
        <v>1439</v>
      </c>
      <c r="B135" s="81" t="s">
        <v>1304</v>
      </c>
      <c r="C135" s="82" t="s">
        <v>1305</v>
      </c>
      <c r="D135" s="81" t="s">
        <v>1457</v>
      </c>
    </row>
    <row r="136" spans="1:4">
      <c r="A136" s="81" t="s">
        <v>1439</v>
      </c>
      <c r="B136" s="81" t="s">
        <v>1165</v>
      </c>
      <c r="C136" s="82" t="s">
        <v>1164</v>
      </c>
      <c r="D136" s="81" t="s">
        <v>1458</v>
      </c>
    </row>
    <row r="137" spans="1:4">
      <c r="A137" s="81" t="s">
        <v>1439</v>
      </c>
      <c r="B137" s="81" t="s">
        <v>1245</v>
      </c>
      <c r="C137" s="82" t="s">
        <v>1244</v>
      </c>
      <c r="D137" s="81" t="s">
        <v>1459</v>
      </c>
    </row>
    <row r="138" spans="1:4">
      <c r="A138" s="81" t="s">
        <v>1439</v>
      </c>
      <c r="B138" s="81" t="s">
        <v>1309</v>
      </c>
      <c r="C138" s="82" t="s">
        <v>1310</v>
      </c>
      <c r="D138" s="81" t="s">
        <v>1460</v>
      </c>
    </row>
    <row r="139" spans="1:4">
      <c r="A139" s="81" t="s">
        <v>1439</v>
      </c>
      <c r="B139" s="81" t="s">
        <v>1277</v>
      </c>
      <c r="C139" s="82" t="s">
        <v>1312</v>
      </c>
      <c r="D139" s="81" t="s">
        <v>1461</v>
      </c>
    </row>
    <row r="140" spans="1:4">
      <c r="A140" s="81" t="s">
        <v>1439</v>
      </c>
      <c r="B140" s="81" t="s">
        <v>1251</v>
      </c>
      <c r="C140" s="82" t="s">
        <v>1250</v>
      </c>
      <c r="D140" s="81" t="s">
        <v>1462</v>
      </c>
    </row>
    <row r="141" spans="1:4">
      <c r="A141" s="81" t="s">
        <v>1439</v>
      </c>
      <c r="B141" s="81" t="s">
        <v>1265</v>
      </c>
      <c r="C141" s="82" t="s">
        <v>1264</v>
      </c>
      <c r="D141" s="81" t="s">
        <v>1463</v>
      </c>
    </row>
    <row r="142" spans="1:4">
      <c r="A142" s="81" t="s">
        <v>1439</v>
      </c>
      <c r="B142" s="81" t="s">
        <v>1268</v>
      </c>
      <c r="C142" s="82" t="s">
        <v>1267</v>
      </c>
      <c r="D142" s="81" t="s">
        <v>1464</v>
      </c>
    </row>
    <row r="143" spans="1:4">
      <c r="A143" s="81" t="s">
        <v>1439</v>
      </c>
      <c r="B143" s="81" t="s">
        <v>1248</v>
      </c>
      <c r="C143" s="82" t="s">
        <v>1247</v>
      </c>
      <c r="D143" s="81" t="s">
        <v>1465</v>
      </c>
    </row>
    <row r="144" spans="1:4">
      <c r="A144" s="81" t="s">
        <v>1439</v>
      </c>
      <c r="B144" s="81" t="s">
        <v>1257</v>
      </c>
      <c r="C144" s="82" t="s">
        <v>1256</v>
      </c>
      <c r="D144" s="81" t="s">
        <v>1466</v>
      </c>
    </row>
    <row r="145" spans="1:4">
      <c r="A145" s="81" t="s">
        <v>1439</v>
      </c>
      <c r="B145" s="81" t="s">
        <v>1209</v>
      </c>
      <c r="C145" s="82" t="s">
        <v>1208</v>
      </c>
      <c r="D145" s="81" t="s">
        <v>1467</v>
      </c>
    </row>
    <row r="146" spans="1:4">
      <c r="A146" s="81" t="s">
        <v>1439</v>
      </c>
      <c r="B146" s="81" t="s">
        <v>16</v>
      </c>
      <c r="C146" s="82" t="s">
        <v>366</v>
      </c>
      <c r="D146" s="81" t="s">
        <v>1468</v>
      </c>
    </row>
    <row r="147" spans="1:4">
      <c r="A147" s="81" t="s">
        <v>1439</v>
      </c>
      <c r="B147" s="81" t="s">
        <v>32</v>
      </c>
      <c r="C147" s="82" t="s">
        <v>368</v>
      </c>
      <c r="D147" s="81" t="s">
        <v>1469</v>
      </c>
    </row>
    <row r="148" spans="1:4">
      <c r="A148" s="81" t="s">
        <v>1439</v>
      </c>
      <c r="B148" s="81" t="s">
        <v>50</v>
      </c>
      <c r="C148" s="82" t="s">
        <v>370</v>
      </c>
      <c r="D148" s="81" t="s">
        <v>1470</v>
      </c>
    </row>
    <row r="149" spans="1:4">
      <c r="A149" s="81" t="s">
        <v>1439</v>
      </c>
      <c r="B149" s="81" t="s">
        <v>1328</v>
      </c>
      <c r="C149" s="82" t="s">
        <v>1329</v>
      </c>
      <c r="D149" s="81" t="s">
        <v>1471</v>
      </c>
    </row>
    <row r="150" spans="1:4">
      <c r="A150" s="81" t="s">
        <v>1439</v>
      </c>
      <c r="B150" s="81" t="s">
        <v>1331</v>
      </c>
      <c r="C150" s="82" t="s">
        <v>1332</v>
      </c>
      <c r="D150" s="81" t="s">
        <v>1472</v>
      </c>
    </row>
    <row r="151" spans="1:4">
      <c r="A151" s="81" t="s">
        <v>1439</v>
      </c>
      <c r="B151" s="81" t="s">
        <v>1334</v>
      </c>
      <c r="C151" s="82" t="s">
        <v>1335</v>
      </c>
      <c r="D151" s="81" t="s">
        <v>1473</v>
      </c>
    </row>
    <row r="152" spans="1:4">
      <c r="A152" s="81" t="s">
        <v>1439</v>
      </c>
      <c r="B152" s="81" t="s">
        <v>1337</v>
      </c>
      <c r="C152" s="82" t="s">
        <v>1338</v>
      </c>
      <c r="D152" s="81" t="s">
        <v>1474</v>
      </c>
    </row>
    <row r="153" spans="1:4">
      <c r="A153" s="81" t="s">
        <v>1439</v>
      </c>
      <c r="B153" s="81" t="s">
        <v>1340</v>
      </c>
      <c r="C153" s="82" t="s">
        <v>1341</v>
      </c>
      <c r="D153" s="81" t="s">
        <v>1475</v>
      </c>
    </row>
    <row r="154" spans="1:4">
      <c r="A154" s="81" t="s">
        <v>1439</v>
      </c>
      <c r="B154" s="81" t="s">
        <v>1343</v>
      </c>
      <c r="C154" s="82" t="s">
        <v>1344</v>
      </c>
      <c r="D154" s="81" t="s">
        <v>1476</v>
      </c>
    </row>
    <row r="155" spans="1:4">
      <c r="A155" s="81" t="s">
        <v>1439</v>
      </c>
      <c r="B155" s="81" t="s">
        <v>1346</v>
      </c>
      <c r="C155" s="82" t="s">
        <v>1347</v>
      </c>
      <c r="D155" s="81" t="s">
        <v>1477</v>
      </c>
    </row>
    <row r="156" spans="1:4">
      <c r="A156" s="81" t="s">
        <v>1439</v>
      </c>
      <c r="B156" s="81" t="s">
        <v>1135</v>
      </c>
      <c r="C156" s="82" t="s">
        <v>1349</v>
      </c>
      <c r="D156" s="81" t="s">
        <v>1478</v>
      </c>
    </row>
    <row r="157" spans="1:4">
      <c r="A157" s="81" t="s">
        <v>1439</v>
      </c>
      <c r="B157" s="81" t="s">
        <v>1351</v>
      </c>
      <c r="C157" s="82" t="s">
        <v>1352</v>
      </c>
      <c r="D157" s="81" t="s">
        <v>1479</v>
      </c>
    </row>
    <row r="158" spans="1:4">
      <c r="A158" s="81" t="s">
        <v>1439</v>
      </c>
      <c r="B158" s="81" t="s">
        <v>1354</v>
      </c>
      <c r="C158" s="82" t="s">
        <v>1355</v>
      </c>
      <c r="D158" s="81" t="s">
        <v>1480</v>
      </c>
    </row>
    <row r="159" spans="1:4">
      <c r="A159" s="81" t="s">
        <v>1439</v>
      </c>
      <c r="B159" s="81" t="s">
        <v>1365</v>
      </c>
      <c r="C159" s="82" t="s">
        <v>1366</v>
      </c>
      <c r="D159" s="81" t="s">
        <v>1481</v>
      </c>
    </row>
    <row r="160" spans="1:4">
      <c r="A160" s="81" t="s">
        <v>1439</v>
      </c>
      <c r="B160" s="81" t="s">
        <v>1177</v>
      </c>
      <c r="C160" s="82" t="s">
        <v>1176</v>
      </c>
      <c r="D160" s="81" t="s">
        <v>1482</v>
      </c>
    </row>
    <row r="161" spans="1:4">
      <c r="A161" s="81" t="s">
        <v>1439</v>
      </c>
      <c r="B161" s="81" t="s">
        <v>1183</v>
      </c>
      <c r="C161" s="82" t="s">
        <v>1182</v>
      </c>
      <c r="D161" s="81" t="s">
        <v>1483</v>
      </c>
    </row>
    <row r="162" spans="1:4">
      <c r="A162" s="81" t="s">
        <v>1439</v>
      </c>
      <c r="B162" s="81" t="s">
        <v>1206</v>
      </c>
      <c r="C162" s="82" t="s">
        <v>1205</v>
      </c>
      <c r="D162" s="81" t="s">
        <v>1484</v>
      </c>
    </row>
    <row r="163" spans="1:4">
      <c r="A163" s="81" t="s">
        <v>1439</v>
      </c>
      <c r="B163" s="81" t="s">
        <v>1232</v>
      </c>
      <c r="C163" s="82" t="s">
        <v>1231</v>
      </c>
      <c r="D163" s="81" t="s">
        <v>1485</v>
      </c>
    </row>
    <row r="164" spans="1:4">
      <c r="A164" s="81" t="s">
        <v>1439</v>
      </c>
      <c r="B164" s="81" t="s">
        <v>1215</v>
      </c>
      <c r="C164" s="82" t="s">
        <v>1214</v>
      </c>
      <c r="D164" s="81" t="s">
        <v>1486</v>
      </c>
    </row>
    <row r="165" spans="1:4">
      <c r="A165" s="81" t="s">
        <v>1439</v>
      </c>
      <c r="B165" s="81" t="s">
        <v>1212</v>
      </c>
      <c r="C165" s="82" t="s">
        <v>1361</v>
      </c>
      <c r="D165" s="81" t="s">
        <v>1487</v>
      </c>
    </row>
    <row r="166" spans="1:4">
      <c r="A166" s="81" t="s">
        <v>1439</v>
      </c>
      <c r="B166" s="81" t="s">
        <v>1180</v>
      </c>
      <c r="C166" s="82" t="s">
        <v>1179</v>
      </c>
      <c r="D166" s="81" t="s">
        <v>1488</v>
      </c>
    </row>
    <row r="167" spans="1:4">
      <c r="A167" s="81" t="s">
        <v>1439</v>
      </c>
      <c r="B167" s="81" t="s">
        <v>37</v>
      </c>
      <c r="C167" s="82" t="s">
        <v>386</v>
      </c>
      <c r="D167" s="81" t="s">
        <v>1489</v>
      </c>
    </row>
    <row r="168" spans="1:4">
      <c r="A168" s="81" t="s">
        <v>1439</v>
      </c>
      <c r="B168" s="81" t="s">
        <v>27</v>
      </c>
      <c r="C168" s="82" t="s">
        <v>1155</v>
      </c>
      <c r="D168" s="81" t="s">
        <v>1490</v>
      </c>
    </row>
    <row r="169" spans="1:4">
      <c r="A169" s="81" t="s">
        <v>1439</v>
      </c>
      <c r="B169" s="81" t="s">
        <v>1254</v>
      </c>
      <c r="C169" s="82" t="s">
        <v>1253</v>
      </c>
      <c r="D169" s="81" t="s">
        <v>1491</v>
      </c>
    </row>
    <row r="170" spans="1:4">
      <c r="A170" s="81" t="s">
        <v>1439</v>
      </c>
      <c r="B170" s="81" t="s">
        <v>350</v>
      </c>
      <c r="C170" s="82" t="s">
        <v>1370</v>
      </c>
      <c r="D170" s="81" t="s">
        <v>1492</v>
      </c>
    </row>
    <row r="171" spans="1:4">
      <c r="A171" s="81" t="s">
        <v>1439</v>
      </c>
      <c r="B171" s="81" t="s">
        <v>1260</v>
      </c>
      <c r="C171" s="82" t="s">
        <v>1262</v>
      </c>
      <c r="D171" s="81" t="s">
        <v>1493</v>
      </c>
    </row>
    <row r="172" spans="1:4">
      <c r="A172" s="81" t="s">
        <v>1439</v>
      </c>
      <c r="B172" s="81" t="s">
        <v>1112</v>
      </c>
      <c r="C172" s="82" t="s">
        <v>1326</v>
      </c>
      <c r="D172" s="81" t="s">
        <v>1494</v>
      </c>
    </row>
    <row r="173" spans="1:4">
      <c r="A173" s="81" t="s">
        <v>1495</v>
      </c>
      <c r="B173" s="81" t="s">
        <v>1177</v>
      </c>
      <c r="C173" s="82" t="s">
        <v>1496</v>
      </c>
      <c r="D173" s="81" t="s">
        <v>1497</v>
      </c>
    </row>
    <row r="174" spans="1:4">
      <c r="A174" s="81" t="s">
        <v>1495</v>
      </c>
      <c r="B174" s="81" t="s">
        <v>1209</v>
      </c>
      <c r="C174" s="82" t="s">
        <v>1145</v>
      </c>
      <c r="D174" s="81" t="s">
        <v>1498</v>
      </c>
    </row>
    <row r="175" spans="1:4">
      <c r="A175" s="81" t="s">
        <v>1495</v>
      </c>
      <c r="B175" s="81" t="s">
        <v>1188</v>
      </c>
      <c r="C175" s="82" t="s">
        <v>1150</v>
      </c>
      <c r="D175" s="81" t="s">
        <v>1499</v>
      </c>
    </row>
    <row r="176" spans="1:4">
      <c r="A176" s="81" t="s">
        <v>1495</v>
      </c>
      <c r="B176" s="81" t="s">
        <v>1242</v>
      </c>
      <c r="C176" s="82" t="s">
        <v>1155</v>
      </c>
      <c r="D176" s="81" t="s">
        <v>1500</v>
      </c>
    </row>
    <row r="177" spans="1:4">
      <c r="A177" s="81" t="s">
        <v>1495</v>
      </c>
      <c r="B177" s="81" t="s">
        <v>1139</v>
      </c>
      <c r="C177" s="82" t="s">
        <v>1501</v>
      </c>
      <c r="D177" s="81" t="s">
        <v>1502</v>
      </c>
    </row>
    <row r="178" spans="1:4">
      <c r="A178" s="81" t="s">
        <v>1495</v>
      </c>
      <c r="B178" s="81" t="s">
        <v>1146</v>
      </c>
      <c r="C178" s="82" t="s">
        <v>1238</v>
      </c>
      <c r="D178" s="81" t="s">
        <v>1503</v>
      </c>
    </row>
    <row r="179" spans="1:4">
      <c r="A179" s="81" t="s">
        <v>1495</v>
      </c>
      <c r="B179" s="81" t="s">
        <v>1151</v>
      </c>
      <c r="C179" s="82" t="s">
        <v>1294</v>
      </c>
      <c r="D179" s="81" t="s">
        <v>1504</v>
      </c>
    </row>
    <row r="180" spans="1:4">
      <c r="A180" s="81" t="s">
        <v>1495</v>
      </c>
      <c r="B180" s="81" t="s">
        <v>1158</v>
      </c>
      <c r="C180" s="82" t="s">
        <v>1505</v>
      </c>
      <c r="D180" s="81" t="s">
        <v>1506</v>
      </c>
    </row>
    <row r="181" spans="1:4">
      <c r="A181" s="81" t="s">
        <v>1495</v>
      </c>
      <c r="B181" s="81" t="s">
        <v>1194</v>
      </c>
      <c r="C181" s="82" t="s">
        <v>1157</v>
      </c>
      <c r="D181" s="81" t="s">
        <v>1507</v>
      </c>
    </row>
    <row r="182" spans="1:4">
      <c r="A182" s="81" t="s">
        <v>1495</v>
      </c>
      <c r="B182" s="81" t="s">
        <v>1200</v>
      </c>
      <c r="C182" s="82" t="s">
        <v>1161</v>
      </c>
      <c r="D182" s="81" t="s">
        <v>1508</v>
      </c>
    </row>
    <row r="183" spans="1:4">
      <c r="A183" s="81" t="s">
        <v>1495</v>
      </c>
      <c r="B183" s="81" t="s">
        <v>1509</v>
      </c>
      <c r="C183" s="82" t="s">
        <v>1169</v>
      </c>
      <c r="D183" s="81" t="s">
        <v>1510</v>
      </c>
    </row>
    <row r="184" spans="1:4">
      <c r="A184" s="81" t="s">
        <v>1495</v>
      </c>
      <c r="B184" s="81" t="s">
        <v>1203</v>
      </c>
      <c r="C184" s="82" t="s">
        <v>1176</v>
      </c>
      <c r="D184" s="81" t="s">
        <v>1511</v>
      </c>
    </row>
    <row r="185" spans="1:4">
      <c r="A185" s="81" t="s">
        <v>1495</v>
      </c>
      <c r="B185" s="81" t="s">
        <v>1197</v>
      </c>
      <c r="C185" s="82" t="s">
        <v>1244</v>
      </c>
      <c r="D185" s="81" t="s">
        <v>1512</v>
      </c>
    </row>
    <row r="186" spans="1:4">
      <c r="A186" s="81" t="s">
        <v>1495</v>
      </c>
      <c r="B186" s="81" t="s">
        <v>1191</v>
      </c>
      <c r="C186" s="82" t="s">
        <v>1234</v>
      </c>
      <c r="D186" s="81" t="s">
        <v>1513</v>
      </c>
    </row>
    <row r="187" spans="1:4">
      <c r="A187" s="81" t="s">
        <v>1495</v>
      </c>
      <c r="B187" s="81" t="s">
        <v>1235</v>
      </c>
      <c r="C187" s="82" t="s">
        <v>1182</v>
      </c>
      <c r="D187" s="81" t="s">
        <v>1514</v>
      </c>
    </row>
    <row r="188" spans="1:4">
      <c r="A188" s="81" t="s">
        <v>1495</v>
      </c>
      <c r="B188" s="81" t="s">
        <v>1239</v>
      </c>
      <c r="C188" s="82" t="s">
        <v>1187</v>
      </c>
      <c r="D188" s="81" t="s">
        <v>1515</v>
      </c>
    </row>
    <row r="189" spans="1:4">
      <c r="A189" s="81" t="s">
        <v>1495</v>
      </c>
      <c r="B189" s="81" t="s">
        <v>1516</v>
      </c>
      <c r="C189" s="82" t="s">
        <v>1172</v>
      </c>
      <c r="D189" s="81" t="s">
        <v>1517</v>
      </c>
    </row>
    <row r="190" spans="1:4">
      <c r="A190" s="81" t="s">
        <v>1495</v>
      </c>
      <c r="B190" s="81" t="s">
        <v>1518</v>
      </c>
      <c r="C190" s="82" t="s">
        <v>1519</v>
      </c>
      <c r="D190" s="81" t="s">
        <v>1520</v>
      </c>
    </row>
    <row r="191" spans="1:4">
      <c r="A191" s="81" t="s">
        <v>1495</v>
      </c>
      <c r="B191" s="81" t="s">
        <v>1521</v>
      </c>
      <c r="C191" s="82" t="s">
        <v>1164</v>
      </c>
      <c r="D191" s="81" t="s">
        <v>1522</v>
      </c>
    </row>
    <row r="192" spans="1:4">
      <c r="A192" s="81" t="s">
        <v>1495</v>
      </c>
      <c r="B192" s="81" t="s">
        <v>1304</v>
      </c>
      <c r="C192" s="82" t="s">
        <v>1305</v>
      </c>
      <c r="D192" s="81" t="s">
        <v>1523</v>
      </c>
    </row>
    <row r="193" spans="1:4">
      <c r="A193" s="81" t="s">
        <v>1495</v>
      </c>
      <c r="B193" s="81" t="s">
        <v>1165</v>
      </c>
      <c r="C193" s="82" t="s">
        <v>1524</v>
      </c>
      <c r="D193" s="81" t="s">
        <v>1525</v>
      </c>
    </row>
    <row r="194" spans="1:4">
      <c r="A194" s="81" t="s">
        <v>1495</v>
      </c>
      <c r="B194" s="81" t="s">
        <v>1309</v>
      </c>
      <c r="C194" s="82" t="s">
        <v>1190</v>
      </c>
      <c r="D194" s="81" t="s">
        <v>1526</v>
      </c>
    </row>
    <row r="195" spans="1:4">
      <c r="A195" s="81" t="s">
        <v>1495</v>
      </c>
      <c r="B195" s="81" t="s">
        <v>1277</v>
      </c>
      <c r="C195" s="82" t="s">
        <v>1250</v>
      </c>
      <c r="D195" s="81" t="s">
        <v>1527</v>
      </c>
    </row>
    <row r="196" spans="1:4">
      <c r="A196" s="81" t="s">
        <v>1495</v>
      </c>
      <c r="B196" s="81" t="s">
        <v>1251</v>
      </c>
      <c r="C196" s="82" t="s">
        <v>1247</v>
      </c>
      <c r="D196" s="81" t="s">
        <v>1528</v>
      </c>
    </row>
    <row r="197" spans="1:4">
      <c r="A197" s="81" t="s">
        <v>1495</v>
      </c>
      <c r="B197" s="81" t="s">
        <v>1265</v>
      </c>
      <c r="C197" s="82" t="s">
        <v>1264</v>
      </c>
      <c r="D197" s="81" t="s">
        <v>1529</v>
      </c>
    </row>
    <row r="198" spans="1:4">
      <c r="A198" s="81" t="s">
        <v>1495</v>
      </c>
      <c r="B198" s="81" t="s">
        <v>1257</v>
      </c>
      <c r="C198" s="82" t="s">
        <v>1256</v>
      </c>
      <c r="D198" s="81" t="s">
        <v>1530</v>
      </c>
    </row>
    <row r="199" spans="1:4">
      <c r="A199" s="81" t="s">
        <v>1495</v>
      </c>
      <c r="B199" s="81" t="s">
        <v>1183</v>
      </c>
      <c r="C199" s="82" t="s">
        <v>1285</v>
      </c>
      <c r="D199" s="81" t="s">
        <v>1531</v>
      </c>
    </row>
    <row r="200" spans="1:4">
      <c r="A200" s="81" t="s">
        <v>1495</v>
      </c>
      <c r="B200" s="81" t="s">
        <v>16</v>
      </c>
      <c r="C200" s="82" t="s">
        <v>366</v>
      </c>
      <c r="D200" s="81" t="s">
        <v>1532</v>
      </c>
    </row>
    <row r="201" spans="1:4">
      <c r="A201" s="81" t="s">
        <v>1495</v>
      </c>
      <c r="B201" s="81" t="s">
        <v>32</v>
      </c>
      <c r="C201" s="82" t="s">
        <v>368</v>
      </c>
      <c r="D201" s="81" t="s">
        <v>1533</v>
      </c>
    </row>
    <row r="202" spans="1:4">
      <c r="A202" s="81" t="s">
        <v>1495</v>
      </c>
      <c r="B202" s="81" t="s">
        <v>50</v>
      </c>
      <c r="C202" s="82" t="s">
        <v>370</v>
      </c>
      <c r="D202" s="81" t="s">
        <v>1534</v>
      </c>
    </row>
    <row r="203" spans="1:4">
      <c r="A203" s="81" t="s">
        <v>1495</v>
      </c>
      <c r="B203" s="81" t="s">
        <v>1328</v>
      </c>
      <c r="C203" s="82" t="s">
        <v>1329</v>
      </c>
      <c r="D203" s="81" t="s">
        <v>1535</v>
      </c>
    </row>
    <row r="204" spans="1:4">
      <c r="A204" s="81" t="s">
        <v>1495</v>
      </c>
      <c r="B204" s="81" t="s">
        <v>1331</v>
      </c>
      <c r="C204" s="82" t="s">
        <v>1332</v>
      </c>
      <c r="D204" s="81" t="s">
        <v>1536</v>
      </c>
    </row>
    <row r="205" spans="1:4">
      <c r="A205" s="81" t="s">
        <v>1495</v>
      </c>
      <c r="B205" s="81" t="s">
        <v>1334</v>
      </c>
      <c r="C205" s="82" t="s">
        <v>1335</v>
      </c>
      <c r="D205" s="81" t="s">
        <v>1537</v>
      </c>
    </row>
    <row r="206" spans="1:4">
      <c r="A206" s="81" t="s">
        <v>1495</v>
      </c>
      <c r="B206" s="81" t="s">
        <v>1337</v>
      </c>
      <c r="C206" s="82" t="s">
        <v>1338</v>
      </c>
      <c r="D206" s="81" t="s">
        <v>1538</v>
      </c>
    </row>
    <row r="207" spans="1:4">
      <c r="A207" s="81" t="s">
        <v>1495</v>
      </c>
      <c r="B207" s="81" t="s">
        <v>1340</v>
      </c>
      <c r="C207" s="82" t="s">
        <v>1341</v>
      </c>
      <c r="D207" s="81" t="s">
        <v>1539</v>
      </c>
    </row>
    <row r="208" spans="1:4">
      <c r="A208" s="81" t="s">
        <v>1495</v>
      </c>
      <c r="B208" s="81" t="s">
        <v>1343</v>
      </c>
      <c r="C208" s="82" t="s">
        <v>1344</v>
      </c>
      <c r="D208" s="81" t="s">
        <v>1540</v>
      </c>
    </row>
    <row r="209" spans="1:4">
      <c r="A209" s="81" t="s">
        <v>1495</v>
      </c>
      <c r="B209" s="81" t="s">
        <v>1346</v>
      </c>
      <c r="C209" s="82" t="s">
        <v>1347</v>
      </c>
      <c r="D209" s="81" t="s">
        <v>1541</v>
      </c>
    </row>
    <row r="210" spans="1:4">
      <c r="A210" s="81" t="s">
        <v>1495</v>
      </c>
      <c r="B210" s="81" t="s">
        <v>1135</v>
      </c>
      <c r="C210" s="82" t="s">
        <v>1349</v>
      </c>
      <c r="D210" s="81" t="s">
        <v>1542</v>
      </c>
    </row>
    <row r="211" spans="1:4">
      <c r="A211" s="81" t="s">
        <v>1495</v>
      </c>
      <c r="B211" s="81" t="s">
        <v>1351</v>
      </c>
      <c r="C211" s="82" t="s">
        <v>1352</v>
      </c>
      <c r="D211" s="81" t="s">
        <v>1543</v>
      </c>
    </row>
    <row r="212" spans="1:4">
      <c r="A212" s="81" t="s">
        <v>1495</v>
      </c>
      <c r="B212" s="81" t="s">
        <v>1354</v>
      </c>
      <c r="C212" s="82" t="s">
        <v>1355</v>
      </c>
      <c r="D212" s="81" t="s">
        <v>1544</v>
      </c>
    </row>
    <row r="213" spans="1:4">
      <c r="A213" s="81" t="s">
        <v>1495</v>
      </c>
      <c r="B213" s="81" t="s">
        <v>1365</v>
      </c>
      <c r="C213" s="82" t="s">
        <v>1366</v>
      </c>
      <c r="D213" s="81" t="s">
        <v>1545</v>
      </c>
    </row>
    <row r="214" spans="1:4">
      <c r="A214" s="81" t="s">
        <v>1495</v>
      </c>
      <c r="B214" s="81" t="s">
        <v>1546</v>
      </c>
      <c r="C214" s="82" t="s">
        <v>1547</v>
      </c>
      <c r="D214" s="81" t="s">
        <v>1548</v>
      </c>
    </row>
    <row r="215" spans="1:4">
      <c r="A215" s="81" t="s">
        <v>1495</v>
      </c>
      <c r="B215" s="81" t="s">
        <v>1549</v>
      </c>
      <c r="C215" s="82" t="s">
        <v>1550</v>
      </c>
      <c r="D215" s="81" t="s">
        <v>1551</v>
      </c>
    </row>
    <row r="216" spans="1:4">
      <c r="A216" s="81" t="s">
        <v>1495</v>
      </c>
      <c r="B216" s="81" t="s">
        <v>1552</v>
      </c>
      <c r="C216" s="82" t="s">
        <v>1553</v>
      </c>
      <c r="D216" s="81" t="s">
        <v>1554</v>
      </c>
    </row>
    <row r="217" spans="1:4">
      <c r="A217" s="81" t="s">
        <v>1495</v>
      </c>
      <c r="B217" s="81" t="s">
        <v>1555</v>
      </c>
      <c r="C217" s="82" t="s">
        <v>1556</v>
      </c>
      <c r="D217" s="81" t="s">
        <v>1557</v>
      </c>
    </row>
    <row r="218" spans="1:4">
      <c r="A218" s="81" t="s">
        <v>1495</v>
      </c>
      <c r="B218" s="81" t="s">
        <v>1558</v>
      </c>
      <c r="C218" s="82" t="s">
        <v>1559</v>
      </c>
      <c r="D218" s="81" t="s">
        <v>1560</v>
      </c>
    </row>
    <row r="219" spans="1:4">
      <c r="A219" s="81" t="s">
        <v>1495</v>
      </c>
      <c r="B219" s="81" t="s">
        <v>1561</v>
      </c>
      <c r="C219" s="82" t="s">
        <v>1562</v>
      </c>
      <c r="D219" s="81" t="s">
        <v>1563</v>
      </c>
    </row>
    <row r="220" spans="1:4">
      <c r="A220" s="81" t="s">
        <v>1495</v>
      </c>
      <c r="B220" s="81" t="s">
        <v>1112</v>
      </c>
      <c r="C220" s="82" t="s">
        <v>1326</v>
      </c>
      <c r="D220" s="81" t="s">
        <v>1564</v>
      </c>
    </row>
    <row r="221" spans="1:4">
      <c r="A221" s="81" t="s">
        <v>1495</v>
      </c>
      <c r="B221" s="81" t="s">
        <v>1260</v>
      </c>
      <c r="C221" s="82" t="s">
        <v>1262</v>
      </c>
      <c r="D221" s="81" t="s">
        <v>1565</v>
      </c>
    </row>
    <row r="222" spans="1:4">
      <c r="A222" s="81" t="s">
        <v>1495</v>
      </c>
      <c r="B222" s="81" t="s">
        <v>1566</v>
      </c>
      <c r="C222" s="82" t="s">
        <v>1567</v>
      </c>
      <c r="D222" s="81" t="s">
        <v>1568</v>
      </c>
    </row>
    <row r="223" spans="1:4">
      <c r="A223" s="81" t="s">
        <v>1495</v>
      </c>
      <c r="B223" s="81" t="s">
        <v>350</v>
      </c>
      <c r="C223" s="82" t="s">
        <v>1370</v>
      </c>
      <c r="D223" s="81" t="s">
        <v>1569</v>
      </c>
    </row>
    <row r="224" spans="1:4">
      <c r="A224" s="81" t="s">
        <v>1495</v>
      </c>
      <c r="B224" s="81" t="s">
        <v>1254</v>
      </c>
      <c r="C224" s="82" t="s">
        <v>1253</v>
      </c>
      <c r="D224" s="81" t="s">
        <v>1570</v>
      </c>
    </row>
    <row r="225" spans="1:4">
      <c r="A225" s="81" t="s">
        <v>1495</v>
      </c>
      <c r="B225" s="81" t="s">
        <v>1206</v>
      </c>
      <c r="C225" s="82" t="s">
        <v>1283</v>
      </c>
      <c r="D225" s="81" t="s">
        <v>1571</v>
      </c>
    </row>
    <row r="226" spans="1:4">
      <c r="A226" s="81" t="s">
        <v>1572</v>
      </c>
      <c r="B226" s="81" t="s">
        <v>1319</v>
      </c>
      <c r="C226" s="82" t="s">
        <v>1573</v>
      </c>
      <c r="D226" s="81" t="s">
        <v>1574</v>
      </c>
    </row>
    <row r="227" spans="1:4">
      <c r="A227" s="81" t="s">
        <v>1572</v>
      </c>
      <c r="B227" s="81" t="s">
        <v>1575</v>
      </c>
      <c r="C227" s="82" t="s">
        <v>1576</v>
      </c>
      <c r="D227" s="81" t="s">
        <v>1577</v>
      </c>
    </row>
    <row r="228" spans="1:4">
      <c r="A228" s="81" t="s">
        <v>1578</v>
      </c>
      <c r="B228" s="81" t="s">
        <v>1579</v>
      </c>
      <c r="C228" s="82" t="s">
        <v>1580</v>
      </c>
      <c r="D228" s="81" t="s">
        <v>1581</v>
      </c>
    </row>
    <row r="229" spans="1:4">
      <c r="A229" s="81" t="s">
        <v>1582</v>
      </c>
      <c r="B229" s="81" t="s">
        <v>1583</v>
      </c>
      <c r="C229" s="82" t="s">
        <v>1584</v>
      </c>
      <c r="D229" s="81" t="s">
        <v>1585</v>
      </c>
    </row>
    <row r="230" spans="1:4">
      <c r="A230" s="81" t="s">
        <v>1582</v>
      </c>
      <c r="B230" s="81" t="s">
        <v>1436</v>
      </c>
      <c r="C230" s="82" t="s">
        <v>1586</v>
      </c>
      <c r="D230" s="81" t="s">
        <v>1587</v>
      </c>
    </row>
    <row r="231" spans="1:4">
      <c r="A231" s="81" t="s">
        <v>1588</v>
      </c>
      <c r="B231" s="81" t="s">
        <v>1589</v>
      </c>
      <c r="C231" s="82" t="s">
        <v>1590</v>
      </c>
      <c r="D231" s="81" t="s">
        <v>1591</v>
      </c>
    </row>
    <row r="232" spans="1:4">
      <c r="A232" s="81" t="s">
        <v>1592</v>
      </c>
      <c r="B232" s="81" t="s">
        <v>1575</v>
      </c>
      <c r="C232" s="82" t="s">
        <v>1593</v>
      </c>
      <c r="D232" s="81" t="s">
        <v>1594</v>
      </c>
    </row>
    <row r="233" spans="1:4">
      <c r="A233" s="81" t="s">
        <v>1595</v>
      </c>
      <c r="B233" s="81" t="s">
        <v>1177</v>
      </c>
      <c r="C233" s="82" t="s">
        <v>1176</v>
      </c>
      <c r="D233" s="81" t="s">
        <v>1596</v>
      </c>
    </row>
    <row r="234" spans="1:4">
      <c r="A234" s="81" t="s">
        <v>1595</v>
      </c>
      <c r="B234" s="81" t="s">
        <v>1209</v>
      </c>
      <c r="C234" s="82" t="s">
        <v>1208</v>
      </c>
      <c r="D234" s="81" t="s">
        <v>1597</v>
      </c>
    </row>
    <row r="235" spans="1:4">
      <c r="A235" s="81" t="s">
        <v>1595</v>
      </c>
      <c r="B235" s="81" t="s">
        <v>1188</v>
      </c>
      <c r="C235" s="82" t="s">
        <v>1187</v>
      </c>
      <c r="D235" s="81" t="s">
        <v>1598</v>
      </c>
    </row>
    <row r="236" spans="1:4">
      <c r="A236" s="81" t="s">
        <v>1595</v>
      </c>
      <c r="B236" s="81" t="s">
        <v>1242</v>
      </c>
      <c r="C236" s="82" t="s">
        <v>1283</v>
      </c>
      <c r="D236" s="81" t="s">
        <v>1599</v>
      </c>
    </row>
    <row r="237" spans="1:4">
      <c r="A237" s="81" t="s">
        <v>1595</v>
      </c>
      <c r="B237" s="81" t="s">
        <v>1139</v>
      </c>
      <c r="C237" s="82" t="s">
        <v>1285</v>
      </c>
      <c r="D237" s="81" t="s">
        <v>1600</v>
      </c>
    </row>
    <row r="238" spans="1:4">
      <c r="A238" s="81" t="s">
        <v>1595</v>
      </c>
      <c r="B238" s="81" t="s">
        <v>1146</v>
      </c>
      <c r="C238" s="82" t="s">
        <v>1145</v>
      </c>
      <c r="D238" s="81" t="s">
        <v>1601</v>
      </c>
    </row>
    <row r="239" spans="1:4">
      <c r="A239" s="81" t="s">
        <v>1595</v>
      </c>
      <c r="B239" s="81" t="s">
        <v>1151</v>
      </c>
      <c r="C239" s="82" t="s">
        <v>1150</v>
      </c>
      <c r="D239" s="81" t="s">
        <v>1602</v>
      </c>
    </row>
    <row r="240" spans="1:4">
      <c r="A240" s="81" t="s">
        <v>1595</v>
      </c>
      <c r="B240" s="81" t="s">
        <v>1158</v>
      </c>
      <c r="C240" s="82" t="s">
        <v>1157</v>
      </c>
      <c r="D240" s="81" t="s">
        <v>1603</v>
      </c>
    </row>
    <row r="241" spans="1:4">
      <c r="A241" s="81" t="s">
        <v>1595</v>
      </c>
      <c r="B241" s="81" t="s">
        <v>1162</v>
      </c>
      <c r="C241" s="82" t="s">
        <v>1161</v>
      </c>
      <c r="D241" s="81" t="s">
        <v>1604</v>
      </c>
    </row>
    <row r="242" spans="1:4">
      <c r="A242" s="81" t="s">
        <v>1595</v>
      </c>
      <c r="B242" s="81" t="s">
        <v>1170</v>
      </c>
      <c r="C242" s="82" t="s">
        <v>1169</v>
      </c>
      <c r="D242" s="81" t="s">
        <v>1605</v>
      </c>
    </row>
    <row r="243" spans="1:4">
      <c r="A243" s="81" t="s">
        <v>1595</v>
      </c>
      <c r="B243" s="81" t="s">
        <v>1173</v>
      </c>
      <c r="C243" s="82" t="s">
        <v>1172</v>
      </c>
      <c r="D243" s="81" t="s">
        <v>1606</v>
      </c>
    </row>
    <row r="244" spans="1:4">
      <c r="A244" s="81" t="s">
        <v>1595</v>
      </c>
      <c r="B244" s="81" t="s">
        <v>1293</v>
      </c>
      <c r="C244" s="82" t="s">
        <v>1294</v>
      </c>
      <c r="D244" s="81" t="s">
        <v>1607</v>
      </c>
    </row>
    <row r="245" spans="1:4">
      <c r="A245" s="81" t="s">
        <v>1595</v>
      </c>
      <c r="B245" s="81" t="s">
        <v>1194</v>
      </c>
      <c r="C245" s="82" t="s">
        <v>1193</v>
      </c>
      <c r="D245" s="81" t="s">
        <v>1608</v>
      </c>
    </row>
    <row r="246" spans="1:4">
      <c r="A246" s="81" t="s">
        <v>1595</v>
      </c>
      <c r="B246" s="81" t="s">
        <v>1200</v>
      </c>
      <c r="C246" s="82" t="s">
        <v>1199</v>
      </c>
      <c r="D246" s="81" t="s">
        <v>1609</v>
      </c>
    </row>
    <row r="247" spans="1:4">
      <c r="A247" s="81" t="s">
        <v>1595</v>
      </c>
      <c r="B247" s="81" t="s">
        <v>1203</v>
      </c>
      <c r="C247" s="82" t="s">
        <v>1202</v>
      </c>
      <c r="D247" s="81" t="s">
        <v>1610</v>
      </c>
    </row>
    <row r="248" spans="1:4">
      <c r="A248" s="81" t="s">
        <v>1595</v>
      </c>
      <c r="B248" s="81" t="s">
        <v>1197</v>
      </c>
      <c r="C248" s="82" t="s">
        <v>1299</v>
      </c>
      <c r="D248" s="81" t="s">
        <v>1611</v>
      </c>
    </row>
    <row r="249" spans="1:4">
      <c r="A249" s="81" t="s">
        <v>1595</v>
      </c>
      <c r="B249" s="81" t="s">
        <v>1191</v>
      </c>
      <c r="C249" s="82" t="s">
        <v>1190</v>
      </c>
      <c r="D249" s="81" t="s">
        <v>1612</v>
      </c>
    </row>
    <row r="250" spans="1:4">
      <c r="A250" s="81" t="s">
        <v>1595</v>
      </c>
      <c r="B250" s="81" t="s">
        <v>1235</v>
      </c>
      <c r="C250" s="82" t="s">
        <v>1234</v>
      </c>
      <c r="D250" s="81" t="s">
        <v>1613</v>
      </c>
    </row>
    <row r="251" spans="1:4">
      <c r="A251" s="81" t="s">
        <v>1595</v>
      </c>
      <c r="B251" s="81" t="s">
        <v>1239</v>
      </c>
      <c r="C251" s="82" t="s">
        <v>1238</v>
      </c>
      <c r="D251" s="81" t="s">
        <v>1614</v>
      </c>
    </row>
    <row r="252" spans="1:4">
      <c r="A252" s="81" t="s">
        <v>1595</v>
      </c>
      <c r="B252" s="81" t="s">
        <v>1304</v>
      </c>
      <c r="C252" s="82" t="s">
        <v>1305</v>
      </c>
      <c r="D252" s="81" t="s">
        <v>1615</v>
      </c>
    </row>
    <row r="253" spans="1:4">
      <c r="A253" s="81" t="s">
        <v>1595</v>
      </c>
      <c r="B253" s="81" t="s">
        <v>1165</v>
      </c>
      <c r="C253" s="82" t="s">
        <v>1164</v>
      </c>
      <c r="D253" s="81" t="s">
        <v>1616</v>
      </c>
    </row>
    <row r="254" spans="1:4">
      <c r="A254" s="81" t="s">
        <v>1595</v>
      </c>
      <c r="B254" s="81" t="s">
        <v>1245</v>
      </c>
      <c r="C254" s="82" t="s">
        <v>1244</v>
      </c>
      <c r="D254" s="81" t="s">
        <v>1617</v>
      </c>
    </row>
    <row r="255" spans="1:4">
      <c r="A255" s="81" t="s">
        <v>1595</v>
      </c>
      <c r="B255" s="81" t="s">
        <v>1309</v>
      </c>
      <c r="C255" s="82" t="s">
        <v>1310</v>
      </c>
      <c r="D255" s="81" t="s">
        <v>1618</v>
      </c>
    </row>
    <row r="256" spans="1:4">
      <c r="A256" s="81" t="s">
        <v>1595</v>
      </c>
      <c r="B256" s="81" t="s">
        <v>1277</v>
      </c>
      <c r="C256" s="82" t="s">
        <v>1312</v>
      </c>
      <c r="D256" s="81" t="s">
        <v>1619</v>
      </c>
    </row>
    <row r="257" spans="1:4">
      <c r="A257" s="81" t="s">
        <v>1595</v>
      </c>
      <c r="B257" s="81" t="s">
        <v>1251</v>
      </c>
      <c r="C257" s="82" t="s">
        <v>1250</v>
      </c>
      <c r="D257" s="81" t="s">
        <v>1620</v>
      </c>
    </row>
    <row r="258" spans="1:4">
      <c r="A258" s="81" t="s">
        <v>1595</v>
      </c>
      <c r="B258" s="81" t="s">
        <v>1265</v>
      </c>
      <c r="C258" s="82" t="s">
        <v>1264</v>
      </c>
      <c r="D258" s="81" t="s">
        <v>1621</v>
      </c>
    </row>
    <row r="259" spans="1:4">
      <c r="A259" s="81" t="s">
        <v>1595</v>
      </c>
      <c r="B259" s="81" t="s">
        <v>1268</v>
      </c>
      <c r="C259" s="82" t="s">
        <v>1267</v>
      </c>
      <c r="D259" s="81" t="s">
        <v>1622</v>
      </c>
    </row>
    <row r="260" spans="1:4">
      <c r="A260" s="81" t="s">
        <v>1595</v>
      </c>
      <c r="B260" s="81" t="s">
        <v>1248</v>
      </c>
      <c r="C260" s="82" t="s">
        <v>1247</v>
      </c>
      <c r="D260" s="81" t="s">
        <v>1623</v>
      </c>
    </row>
    <row r="261" spans="1:4">
      <c r="A261" s="81" t="s">
        <v>1595</v>
      </c>
      <c r="B261" s="81" t="s">
        <v>1257</v>
      </c>
      <c r="C261" s="82" t="s">
        <v>1256</v>
      </c>
      <c r="D261" s="81" t="s">
        <v>1624</v>
      </c>
    </row>
    <row r="262" spans="1:4">
      <c r="A262" s="81" t="s">
        <v>1595</v>
      </c>
      <c r="B262" s="81" t="s">
        <v>1319</v>
      </c>
      <c r="C262" s="82" t="s">
        <v>1320</v>
      </c>
      <c r="D262" s="81" t="s">
        <v>1625</v>
      </c>
    </row>
    <row r="263" spans="1:4">
      <c r="A263" s="81" t="s">
        <v>1595</v>
      </c>
      <c r="B263" s="81" t="s">
        <v>16</v>
      </c>
      <c r="C263" s="82" t="s">
        <v>366</v>
      </c>
      <c r="D263" s="81" t="s">
        <v>1626</v>
      </c>
    </row>
    <row r="264" spans="1:4">
      <c r="A264" s="81" t="s">
        <v>1595</v>
      </c>
      <c r="B264" s="81" t="s">
        <v>32</v>
      </c>
      <c r="C264" s="82" t="s">
        <v>368</v>
      </c>
      <c r="D264" s="81" t="s">
        <v>1627</v>
      </c>
    </row>
    <row r="265" spans="1:4">
      <c r="A265" s="81" t="s">
        <v>1595</v>
      </c>
      <c r="B265" s="81" t="s">
        <v>50</v>
      </c>
      <c r="C265" s="82" t="s">
        <v>370</v>
      </c>
      <c r="D265" s="81" t="s">
        <v>1628</v>
      </c>
    </row>
    <row r="266" spans="1:4">
      <c r="A266" s="81" t="s">
        <v>1595</v>
      </c>
      <c r="B266" s="81" t="s">
        <v>1325</v>
      </c>
      <c r="C266" s="82" t="s">
        <v>1326</v>
      </c>
      <c r="D266" s="81" t="s">
        <v>1629</v>
      </c>
    </row>
    <row r="267" spans="1:4">
      <c r="A267" s="81" t="s">
        <v>1595</v>
      </c>
      <c r="B267" s="81" t="s">
        <v>1328</v>
      </c>
      <c r="C267" s="82" t="s">
        <v>1329</v>
      </c>
      <c r="D267" s="81" t="s">
        <v>1630</v>
      </c>
    </row>
    <row r="268" spans="1:4">
      <c r="A268" s="81" t="s">
        <v>1595</v>
      </c>
      <c r="B268" s="81" t="s">
        <v>1331</v>
      </c>
      <c r="C268" s="82" t="s">
        <v>1332</v>
      </c>
      <c r="D268" s="81" t="s">
        <v>1631</v>
      </c>
    </row>
    <row r="269" spans="1:4">
      <c r="A269" s="81" t="s">
        <v>1595</v>
      </c>
      <c r="B269" s="81" t="s">
        <v>1334</v>
      </c>
      <c r="C269" s="82" t="s">
        <v>1335</v>
      </c>
      <c r="D269" s="81" t="s">
        <v>1632</v>
      </c>
    </row>
    <row r="270" spans="1:4">
      <c r="A270" s="81" t="s">
        <v>1595</v>
      </c>
      <c r="B270" s="81" t="s">
        <v>1337</v>
      </c>
      <c r="C270" s="82" t="s">
        <v>1338</v>
      </c>
      <c r="D270" s="81" t="s">
        <v>1633</v>
      </c>
    </row>
    <row r="271" spans="1:4">
      <c r="A271" s="81" t="s">
        <v>1595</v>
      </c>
      <c r="B271" s="81" t="s">
        <v>1340</v>
      </c>
      <c r="C271" s="82" t="s">
        <v>1341</v>
      </c>
      <c r="D271" s="81" t="s">
        <v>1634</v>
      </c>
    </row>
    <row r="272" spans="1:4">
      <c r="A272" s="81" t="s">
        <v>1595</v>
      </c>
      <c r="B272" s="81" t="s">
        <v>1343</v>
      </c>
      <c r="C272" s="82" t="s">
        <v>1344</v>
      </c>
      <c r="D272" s="81" t="s">
        <v>1635</v>
      </c>
    </row>
    <row r="273" spans="1:4">
      <c r="A273" s="81" t="s">
        <v>1595</v>
      </c>
      <c r="B273" s="81" t="s">
        <v>1346</v>
      </c>
      <c r="C273" s="82" t="s">
        <v>1347</v>
      </c>
      <c r="D273" s="81" t="s">
        <v>1636</v>
      </c>
    </row>
    <row r="274" spans="1:4">
      <c r="A274" s="81" t="s">
        <v>1595</v>
      </c>
      <c r="B274" s="81" t="s">
        <v>1135</v>
      </c>
      <c r="C274" s="82" t="s">
        <v>1349</v>
      </c>
      <c r="D274" s="81" t="s">
        <v>1637</v>
      </c>
    </row>
    <row r="275" spans="1:4">
      <c r="A275" s="81" t="s">
        <v>1595</v>
      </c>
      <c r="B275" s="81" t="s">
        <v>1351</v>
      </c>
      <c r="C275" s="82" t="s">
        <v>1352</v>
      </c>
      <c r="D275" s="81" t="s">
        <v>1638</v>
      </c>
    </row>
    <row r="276" spans="1:4">
      <c r="A276" s="81" t="s">
        <v>1595</v>
      </c>
      <c r="B276" s="81" t="s">
        <v>1354</v>
      </c>
      <c r="C276" s="82" t="s">
        <v>1355</v>
      </c>
      <c r="D276" s="81" t="s">
        <v>1639</v>
      </c>
    </row>
    <row r="277" spans="1:4">
      <c r="A277" s="81" t="s">
        <v>1595</v>
      </c>
      <c r="B277" s="81" t="s">
        <v>1183</v>
      </c>
      <c r="C277" s="82" t="s">
        <v>1182</v>
      </c>
      <c r="D277" s="81" t="s">
        <v>1640</v>
      </c>
    </row>
    <row r="278" spans="1:4">
      <c r="A278" s="81" t="s">
        <v>1595</v>
      </c>
      <c r="B278" s="81" t="s">
        <v>1206</v>
      </c>
      <c r="C278" s="82" t="s">
        <v>1205</v>
      </c>
      <c r="D278" s="81" t="s">
        <v>1641</v>
      </c>
    </row>
    <row r="279" spans="1:4">
      <c r="A279" s="81" t="s">
        <v>1595</v>
      </c>
      <c r="B279" s="81" t="s">
        <v>1232</v>
      </c>
      <c r="C279" s="82" t="s">
        <v>1231</v>
      </c>
      <c r="D279" s="81" t="s">
        <v>1642</v>
      </c>
    </row>
    <row r="280" spans="1:4">
      <c r="A280" s="81" t="s">
        <v>1595</v>
      </c>
      <c r="B280" s="81" t="s">
        <v>1215</v>
      </c>
      <c r="C280" s="82" t="s">
        <v>1214</v>
      </c>
      <c r="D280" s="81" t="s">
        <v>1643</v>
      </c>
    </row>
    <row r="281" spans="1:4">
      <c r="A281" s="81" t="s">
        <v>1595</v>
      </c>
      <c r="B281" s="81" t="s">
        <v>1212</v>
      </c>
      <c r="C281" s="82" t="s">
        <v>1361</v>
      </c>
      <c r="D281" s="81" t="s">
        <v>1644</v>
      </c>
    </row>
    <row r="282" spans="1:4">
      <c r="A282" s="81" t="s">
        <v>1595</v>
      </c>
      <c r="B282" s="81" t="s">
        <v>1180</v>
      </c>
      <c r="C282" s="82" t="s">
        <v>1179</v>
      </c>
      <c r="D282" s="81" t="s">
        <v>1645</v>
      </c>
    </row>
    <row r="283" spans="1:4">
      <c r="A283" s="81" t="s">
        <v>1595</v>
      </c>
      <c r="B283" s="81" t="s">
        <v>37</v>
      </c>
      <c r="C283" s="82" t="s">
        <v>386</v>
      </c>
      <c r="D283" s="81" t="s">
        <v>1646</v>
      </c>
    </row>
    <row r="284" spans="1:4">
      <c r="A284" s="81" t="s">
        <v>1595</v>
      </c>
      <c r="B284" s="81" t="s">
        <v>27</v>
      </c>
      <c r="C284" s="82" t="s">
        <v>1155</v>
      </c>
      <c r="D284" s="81" t="s">
        <v>1647</v>
      </c>
    </row>
    <row r="285" spans="1:4">
      <c r="A285" s="81" t="s">
        <v>1595</v>
      </c>
      <c r="B285" s="81" t="s">
        <v>1373</v>
      </c>
      <c r="C285" s="82" t="s">
        <v>1374</v>
      </c>
      <c r="D285" s="81" t="s">
        <v>1648</v>
      </c>
    </row>
    <row r="286" spans="1:4">
      <c r="A286" s="81" t="s">
        <v>1595</v>
      </c>
      <c r="B286" s="81" t="s">
        <v>1254</v>
      </c>
      <c r="C286" s="82" t="s">
        <v>1253</v>
      </c>
      <c r="D286" s="81" t="s">
        <v>1649</v>
      </c>
    </row>
    <row r="287" spans="1:4">
      <c r="A287" s="81" t="s">
        <v>1595</v>
      </c>
      <c r="B287" s="81" t="s">
        <v>350</v>
      </c>
      <c r="C287" s="82" t="s">
        <v>1370</v>
      </c>
      <c r="D287" s="81" t="s">
        <v>1650</v>
      </c>
    </row>
    <row r="288" spans="1:4">
      <c r="A288" s="81" t="s">
        <v>1595</v>
      </c>
      <c r="B288" s="81" t="s">
        <v>1260</v>
      </c>
      <c r="C288" s="82" t="s">
        <v>1262</v>
      </c>
      <c r="D288" s="81" t="s">
        <v>1651</v>
      </c>
    </row>
    <row r="289" spans="1:4">
      <c r="A289" s="81" t="s">
        <v>1595</v>
      </c>
      <c r="B289" s="81" t="s">
        <v>1112</v>
      </c>
      <c r="C289" s="82" t="s">
        <v>1326</v>
      </c>
      <c r="D289" s="81" t="s">
        <v>1652</v>
      </c>
    </row>
    <row r="290" spans="1:4">
      <c r="A290" s="81" t="s">
        <v>1595</v>
      </c>
      <c r="B290" s="81" t="s">
        <v>1365</v>
      </c>
      <c r="C290" s="82" t="s">
        <v>1366</v>
      </c>
      <c r="D290" s="81" t="s">
        <v>1653</v>
      </c>
    </row>
    <row r="291" spans="1:4">
      <c r="A291" s="81" t="s">
        <v>1654</v>
      </c>
      <c r="B291" s="81" t="s">
        <v>1209</v>
      </c>
      <c r="C291" s="82" t="s">
        <v>1208</v>
      </c>
      <c r="D291" s="81" t="s">
        <v>1655</v>
      </c>
    </row>
    <row r="292" spans="1:4">
      <c r="A292" s="81" t="s">
        <v>1654</v>
      </c>
      <c r="B292" s="81" t="s">
        <v>1188</v>
      </c>
      <c r="C292" s="82" t="s">
        <v>1187</v>
      </c>
      <c r="D292" s="81" t="s">
        <v>1656</v>
      </c>
    </row>
    <row r="293" spans="1:4">
      <c r="A293" s="81" t="s">
        <v>1654</v>
      </c>
      <c r="B293" s="81" t="s">
        <v>1242</v>
      </c>
      <c r="C293" s="82" t="s">
        <v>1283</v>
      </c>
      <c r="D293" s="81" t="s">
        <v>1657</v>
      </c>
    </row>
    <row r="294" spans="1:4">
      <c r="A294" s="81" t="s">
        <v>1654</v>
      </c>
      <c r="B294" s="81" t="s">
        <v>1139</v>
      </c>
      <c r="C294" s="82" t="s">
        <v>1285</v>
      </c>
      <c r="D294" s="81" t="s">
        <v>1658</v>
      </c>
    </row>
    <row r="295" spans="1:4">
      <c r="A295" s="81" t="s">
        <v>1654</v>
      </c>
      <c r="B295" s="81" t="s">
        <v>1146</v>
      </c>
      <c r="C295" s="82" t="s">
        <v>1145</v>
      </c>
      <c r="D295" s="81" t="s">
        <v>1659</v>
      </c>
    </row>
    <row r="296" spans="1:4">
      <c r="A296" s="81" t="s">
        <v>1654</v>
      </c>
      <c r="B296" s="81" t="s">
        <v>1151</v>
      </c>
      <c r="C296" s="82" t="s">
        <v>1150</v>
      </c>
      <c r="D296" s="81" t="s">
        <v>1660</v>
      </c>
    </row>
    <row r="297" spans="1:4">
      <c r="A297" s="81" t="s">
        <v>1654</v>
      </c>
      <c r="B297" s="81" t="s">
        <v>1158</v>
      </c>
      <c r="C297" s="82" t="s">
        <v>1157</v>
      </c>
      <c r="D297" s="81" t="s">
        <v>1661</v>
      </c>
    </row>
    <row r="298" spans="1:4">
      <c r="A298" s="81" t="s">
        <v>1654</v>
      </c>
      <c r="B298" s="81" t="s">
        <v>1162</v>
      </c>
      <c r="C298" s="82" t="s">
        <v>1161</v>
      </c>
      <c r="D298" s="81" t="s">
        <v>1662</v>
      </c>
    </row>
    <row r="299" spans="1:4">
      <c r="A299" s="81" t="s">
        <v>1654</v>
      </c>
      <c r="B299" s="81" t="s">
        <v>1170</v>
      </c>
      <c r="C299" s="82" t="s">
        <v>1169</v>
      </c>
      <c r="D299" s="81" t="s">
        <v>1663</v>
      </c>
    </row>
    <row r="300" spans="1:4">
      <c r="A300" s="81" t="s">
        <v>1654</v>
      </c>
      <c r="B300" s="81" t="s">
        <v>1173</v>
      </c>
      <c r="C300" s="82" t="s">
        <v>1172</v>
      </c>
      <c r="D300" s="81" t="s">
        <v>1664</v>
      </c>
    </row>
    <row r="301" spans="1:4">
      <c r="A301" s="81" t="s">
        <v>1654</v>
      </c>
      <c r="B301" s="81" t="s">
        <v>1293</v>
      </c>
      <c r="C301" s="82" t="s">
        <v>1294</v>
      </c>
      <c r="D301" s="81" t="s">
        <v>1665</v>
      </c>
    </row>
    <row r="302" spans="1:4">
      <c r="A302" s="81" t="s">
        <v>1654</v>
      </c>
      <c r="B302" s="81" t="s">
        <v>1194</v>
      </c>
      <c r="C302" s="82" t="s">
        <v>1193</v>
      </c>
      <c r="D302" s="81" t="s">
        <v>1666</v>
      </c>
    </row>
    <row r="303" spans="1:4">
      <c r="A303" s="81" t="s">
        <v>1654</v>
      </c>
      <c r="B303" s="81" t="s">
        <v>1200</v>
      </c>
      <c r="C303" s="82" t="s">
        <v>1199</v>
      </c>
      <c r="D303" s="81" t="s">
        <v>1667</v>
      </c>
    </row>
    <row r="304" spans="1:4">
      <c r="A304" s="81" t="s">
        <v>1654</v>
      </c>
      <c r="B304" s="81" t="s">
        <v>1203</v>
      </c>
      <c r="C304" s="82" t="s">
        <v>1202</v>
      </c>
      <c r="D304" s="81" t="s">
        <v>1668</v>
      </c>
    </row>
    <row r="305" spans="1:4">
      <c r="A305" s="81" t="s">
        <v>1654</v>
      </c>
      <c r="B305" s="81" t="s">
        <v>1197</v>
      </c>
      <c r="C305" s="82" t="s">
        <v>1299</v>
      </c>
      <c r="D305" s="81" t="s">
        <v>1669</v>
      </c>
    </row>
    <row r="306" spans="1:4">
      <c r="A306" s="81" t="s">
        <v>1654</v>
      </c>
      <c r="B306" s="81" t="s">
        <v>1191</v>
      </c>
      <c r="C306" s="82" t="s">
        <v>1190</v>
      </c>
      <c r="D306" s="81" t="s">
        <v>1670</v>
      </c>
    </row>
    <row r="307" spans="1:4">
      <c r="A307" s="81" t="s">
        <v>1654</v>
      </c>
      <c r="B307" s="81" t="s">
        <v>1235</v>
      </c>
      <c r="C307" s="82" t="s">
        <v>1234</v>
      </c>
      <c r="D307" s="81" t="s">
        <v>1671</v>
      </c>
    </row>
    <row r="308" spans="1:4">
      <c r="A308" s="81" t="s">
        <v>1654</v>
      </c>
      <c r="B308" s="81" t="s">
        <v>1239</v>
      </c>
      <c r="C308" s="82" t="s">
        <v>1238</v>
      </c>
      <c r="D308" s="81" t="s">
        <v>1672</v>
      </c>
    </row>
    <row r="309" spans="1:4">
      <c r="A309" s="81" t="s">
        <v>1654</v>
      </c>
      <c r="B309" s="81" t="s">
        <v>1304</v>
      </c>
      <c r="C309" s="82" t="s">
        <v>1305</v>
      </c>
      <c r="D309" s="81" t="s">
        <v>1673</v>
      </c>
    </row>
    <row r="310" spans="1:4">
      <c r="A310" s="81" t="s">
        <v>1654</v>
      </c>
      <c r="B310" s="81" t="s">
        <v>1165</v>
      </c>
      <c r="C310" s="82" t="s">
        <v>1164</v>
      </c>
      <c r="D310" s="81" t="s">
        <v>1674</v>
      </c>
    </row>
    <row r="311" spans="1:4">
      <c r="A311" s="81" t="s">
        <v>1654</v>
      </c>
      <c r="B311" s="81" t="s">
        <v>1245</v>
      </c>
      <c r="C311" s="82" t="s">
        <v>1244</v>
      </c>
      <c r="D311" s="81" t="s">
        <v>1675</v>
      </c>
    </row>
    <row r="312" spans="1:4">
      <c r="A312" s="81" t="s">
        <v>1654</v>
      </c>
      <c r="B312" s="81" t="s">
        <v>1309</v>
      </c>
      <c r="C312" s="82" t="s">
        <v>1310</v>
      </c>
      <c r="D312" s="81" t="s">
        <v>1676</v>
      </c>
    </row>
    <row r="313" spans="1:4">
      <c r="A313" s="81" t="s">
        <v>1654</v>
      </c>
      <c r="B313" s="81" t="s">
        <v>1277</v>
      </c>
      <c r="C313" s="82" t="s">
        <v>1312</v>
      </c>
      <c r="D313" s="81" t="s">
        <v>1677</v>
      </c>
    </row>
    <row r="314" spans="1:4">
      <c r="A314" s="81" t="s">
        <v>1654</v>
      </c>
      <c r="B314" s="81" t="s">
        <v>1251</v>
      </c>
      <c r="C314" s="82" t="s">
        <v>1250</v>
      </c>
      <c r="D314" s="81" t="s">
        <v>1678</v>
      </c>
    </row>
    <row r="315" spans="1:4">
      <c r="A315" s="81" t="s">
        <v>1654</v>
      </c>
      <c r="B315" s="81" t="s">
        <v>1265</v>
      </c>
      <c r="C315" s="82" t="s">
        <v>1264</v>
      </c>
      <c r="D315" s="81" t="s">
        <v>1679</v>
      </c>
    </row>
    <row r="316" spans="1:4">
      <c r="A316" s="81" t="s">
        <v>1654</v>
      </c>
      <c r="B316" s="81" t="s">
        <v>1268</v>
      </c>
      <c r="C316" s="82" t="s">
        <v>1267</v>
      </c>
      <c r="D316" s="81" t="s">
        <v>1680</v>
      </c>
    </row>
    <row r="317" spans="1:4">
      <c r="A317" s="81" t="s">
        <v>1654</v>
      </c>
      <c r="B317" s="81" t="s">
        <v>1248</v>
      </c>
      <c r="C317" s="82" t="s">
        <v>1247</v>
      </c>
      <c r="D317" s="81" t="s">
        <v>1681</v>
      </c>
    </row>
    <row r="318" spans="1:4">
      <c r="A318" s="81" t="s">
        <v>1654</v>
      </c>
      <c r="B318" s="81" t="s">
        <v>1257</v>
      </c>
      <c r="C318" s="82" t="s">
        <v>1256</v>
      </c>
      <c r="D318" s="81" t="s">
        <v>1682</v>
      </c>
    </row>
    <row r="319" spans="1:4">
      <c r="A319" s="81" t="s">
        <v>1654</v>
      </c>
      <c r="B319" s="81" t="s">
        <v>1177</v>
      </c>
      <c r="C319" s="82" t="s">
        <v>1176</v>
      </c>
      <c r="D319" s="81" t="s">
        <v>1683</v>
      </c>
    </row>
    <row r="320" spans="1:4">
      <c r="A320" s="81" t="s">
        <v>1654</v>
      </c>
      <c r="B320" s="81" t="s">
        <v>16</v>
      </c>
      <c r="C320" s="82" t="s">
        <v>366</v>
      </c>
      <c r="D320" s="81" t="s">
        <v>1684</v>
      </c>
    </row>
    <row r="321" spans="1:4">
      <c r="A321" s="81" t="s">
        <v>1654</v>
      </c>
      <c r="B321" s="81" t="s">
        <v>32</v>
      </c>
      <c r="C321" s="82" t="s">
        <v>368</v>
      </c>
      <c r="D321" s="81" t="s">
        <v>1685</v>
      </c>
    </row>
    <row r="322" spans="1:4">
      <c r="A322" s="81" t="s">
        <v>1654</v>
      </c>
      <c r="B322" s="81" t="s">
        <v>50</v>
      </c>
      <c r="C322" s="82" t="s">
        <v>370</v>
      </c>
      <c r="D322" s="81" t="s">
        <v>1686</v>
      </c>
    </row>
    <row r="323" spans="1:4">
      <c r="A323" s="81" t="s">
        <v>1654</v>
      </c>
      <c r="B323" s="81" t="s">
        <v>1325</v>
      </c>
      <c r="C323" s="82" t="s">
        <v>1326</v>
      </c>
      <c r="D323" s="81" t="s">
        <v>1687</v>
      </c>
    </row>
    <row r="324" spans="1:4">
      <c r="A324" s="81" t="s">
        <v>1654</v>
      </c>
      <c r="B324" s="81" t="s">
        <v>1328</v>
      </c>
      <c r="C324" s="82" t="s">
        <v>1329</v>
      </c>
      <c r="D324" s="81" t="s">
        <v>1688</v>
      </c>
    </row>
    <row r="325" spans="1:4">
      <c r="A325" s="81" t="s">
        <v>1654</v>
      </c>
      <c r="B325" s="81" t="s">
        <v>1331</v>
      </c>
      <c r="C325" s="82" t="s">
        <v>1332</v>
      </c>
      <c r="D325" s="81" t="s">
        <v>1689</v>
      </c>
    </row>
    <row r="326" spans="1:4">
      <c r="A326" s="81" t="s">
        <v>1654</v>
      </c>
      <c r="B326" s="81" t="s">
        <v>1334</v>
      </c>
      <c r="C326" s="82" t="s">
        <v>1335</v>
      </c>
      <c r="D326" s="81" t="s">
        <v>1690</v>
      </c>
    </row>
    <row r="327" spans="1:4">
      <c r="A327" s="81" t="s">
        <v>1654</v>
      </c>
      <c r="B327" s="81" t="s">
        <v>1337</v>
      </c>
      <c r="C327" s="82" t="s">
        <v>1338</v>
      </c>
      <c r="D327" s="81" t="s">
        <v>1691</v>
      </c>
    </row>
    <row r="328" spans="1:4">
      <c r="A328" s="81" t="s">
        <v>1654</v>
      </c>
      <c r="B328" s="81" t="s">
        <v>1340</v>
      </c>
      <c r="C328" s="82" t="s">
        <v>1341</v>
      </c>
      <c r="D328" s="81" t="s">
        <v>1692</v>
      </c>
    </row>
    <row r="329" spans="1:4">
      <c r="A329" s="81" t="s">
        <v>1654</v>
      </c>
      <c r="B329" s="81" t="s">
        <v>1343</v>
      </c>
      <c r="C329" s="82" t="s">
        <v>1344</v>
      </c>
      <c r="D329" s="81" t="s">
        <v>1693</v>
      </c>
    </row>
    <row r="330" spans="1:4">
      <c r="A330" s="81" t="s">
        <v>1654</v>
      </c>
      <c r="B330" s="81" t="s">
        <v>1346</v>
      </c>
      <c r="C330" s="82" t="s">
        <v>1347</v>
      </c>
      <c r="D330" s="81" t="s">
        <v>1694</v>
      </c>
    </row>
    <row r="331" spans="1:4">
      <c r="A331" s="81" t="s">
        <v>1654</v>
      </c>
      <c r="B331" s="81" t="s">
        <v>1135</v>
      </c>
      <c r="C331" s="82" t="s">
        <v>1349</v>
      </c>
      <c r="D331" s="81" t="s">
        <v>1695</v>
      </c>
    </row>
    <row r="332" spans="1:4">
      <c r="A332" s="81" t="s">
        <v>1654</v>
      </c>
      <c r="B332" s="81" t="s">
        <v>1351</v>
      </c>
      <c r="C332" s="82" t="s">
        <v>1352</v>
      </c>
      <c r="D332" s="81" t="s">
        <v>1696</v>
      </c>
    </row>
    <row r="333" spans="1:4">
      <c r="A333" s="81" t="s">
        <v>1654</v>
      </c>
      <c r="B333" s="81" t="s">
        <v>1354</v>
      </c>
      <c r="C333" s="82" t="s">
        <v>1355</v>
      </c>
      <c r="D333" s="81" t="s">
        <v>1697</v>
      </c>
    </row>
    <row r="334" spans="1:4">
      <c r="A334" s="81" t="s">
        <v>1654</v>
      </c>
      <c r="B334" s="81" t="s">
        <v>1183</v>
      </c>
      <c r="C334" s="82" t="s">
        <v>1182</v>
      </c>
      <c r="D334" s="81" t="s">
        <v>1698</v>
      </c>
    </row>
    <row r="335" spans="1:4">
      <c r="A335" s="81" t="s">
        <v>1654</v>
      </c>
      <c r="B335" s="81" t="s">
        <v>1206</v>
      </c>
      <c r="C335" s="82" t="s">
        <v>1205</v>
      </c>
      <c r="D335" s="81" t="s">
        <v>1699</v>
      </c>
    </row>
    <row r="336" spans="1:4">
      <c r="A336" s="81" t="s">
        <v>1654</v>
      </c>
      <c r="B336" s="81" t="s">
        <v>1232</v>
      </c>
      <c r="C336" s="82" t="s">
        <v>1231</v>
      </c>
      <c r="D336" s="81" t="s">
        <v>1700</v>
      </c>
    </row>
    <row r="337" spans="1:4">
      <c r="A337" s="81" t="s">
        <v>1654</v>
      </c>
      <c r="B337" s="81" t="s">
        <v>1215</v>
      </c>
      <c r="C337" s="82" t="s">
        <v>1214</v>
      </c>
      <c r="D337" s="81" t="s">
        <v>1701</v>
      </c>
    </row>
    <row r="338" spans="1:4">
      <c r="A338" s="81" t="s">
        <v>1654</v>
      </c>
      <c r="B338" s="81" t="s">
        <v>1212</v>
      </c>
      <c r="C338" s="82" t="s">
        <v>1361</v>
      </c>
      <c r="D338" s="81" t="s">
        <v>1702</v>
      </c>
    </row>
    <row r="339" spans="1:4">
      <c r="A339" s="81" t="s">
        <v>1654</v>
      </c>
      <c r="B339" s="81" t="s">
        <v>1180</v>
      </c>
      <c r="C339" s="82" t="s">
        <v>1179</v>
      </c>
      <c r="D339" s="81" t="s">
        <v>1703</v>
      </c>
    </row>
    <row r="340" spans="1:4">
      <c r="A340" s="81" t="s">
        <v>1654</v>
      </c>
      <c r="B340" s="81" t="s">
        <v>37</v>
      </c>
      <c r="C340" s="82" t="s">
        <v>386</v>
      </c>
      <c r="D340" s="81" t="s">
        <v>1704</v>
      </c>
    </row>
    <row r="341" spans="1:4">
      <c r="A341" s="81" t="s">
        <v>1654</v>
      </c>
      <c r="B341" s="81" t="s">
        <v>1365</v>
      </c>
      <c r="C341" s="82" t="s">
        <v>1366</v>
      </c>
      <c r="D341" s="81" t="s">
        <v>1705</v>
      </c>
    </row>
    <row r="342" spans="1:4">
      <c r="A342" s="81" t="s">
        <v>1654</v>
      </c>
      <c r="B342" s="81" t="s">
        <v>1112</v>
      </c>
      <c r="C342" s="82" t="s">
        <v>1326</v>
      </c>
      <c r="D342" s="81" t="s">
        <v>1706</v>
      </c>
    </row>
    <row r="343" spans="1:4">
      <c r="A343" s="81" t="s">
        <v>1654</v>
      </c>
      <c r="B343" s="81" t="s">
        <v>1260</v>
      </c>
      <c r="C343" s="82" t="s">
        <v>1262</v>
      </c>
      <c r="D343" s="81" t="s">
        <v>1707</v>
      </c>
    </row>
    <row r="344" spans="1:4">
      <c r="A344" s="81" t="s">
        <v>1654</v>
      </c>
      <c r="B344" s="81" t="s">
        <v>350</v>
      </c>
      <c r="C344" s="82" t="s">
        <v>1370</v>
      </c>
      <c r="D344" s="81" t="s">
        <v>1708</v>
      </c>
    </row>
    <row r="345" spans="1:4">
      <c r="A345" s="81" t="s">
        <v>1654</v>
      </c>
      <c r="B345" s="81" t="s">
        <v>27</v>
      </c>
      <c r="C345" s="82" t="s">
        <v>1155</v>
      </c>
      <c r="D345" s="81" t="s">
        <v>1709</v>
      </c>
    </row>
    <row r="346" spans="1:4">
      <c r="A346" s="81" t="s">
        <v>1654</v>
      </c>
      <c r="B346" s="81" t="s">
        <v>1373</v>
      </c>
      <c r="C346" s="82" t="s">
        <v>1374</v>
      </c>
      <c r="D346" s="81" t="s">
        <v>1710</v>
      </c>
    </row>
    <row r="347" spans="1:4">
      <c r="A347" s="81" t="s">
        <v>1654</v>
      </c>
      <c r="B347" s="81" t="s">
        <v>1254</v>
      </c>
      <c r="C347" s="82" t="s">
        <v>1253</v>
      </c>
      <c r="D347" s="81" t="s">
        <v>1711</v>
      </c>
    </row>
    <row r="348" spans="1:4">
      <c r="A348" s="81" t="s">
        <v>1712</v>
      </c>
      <c r="B348" s="81" t="s">
        <v>1173</v>
      </c>
      <c r="C348" s="82" t="s">
        <v>1172</v>
      </c>
      <c r="D348" s="81" t="s">
        <v>1713</v>
      </c>
    </row>
    <row r="349" spans="1:4">
      <c r="A349" s="81" t="s">
        <v>1712</v>
      </c>
      <c r="B349" s="81" t="s">
        <v>1170</v>
      </c>
      <c r="C349" s="82" t="s">
        <v>1169</v>
      </c>
      <c r="D349" s="81" t="s">
        <v>1714</v>
      </c>
    </row>
    <row r="350" spans="1:4">
      <c r="A350" s="81" t="s">
        <v>1712</v>
      </c>
      <c r="B350" s="81" t="s">
        <v>1162</v>
      </c>
      <c r="C350" s="82" t="s">
        <v>1161</v>
      </c>
      <c r="D350" s="81" t="s">
        <v>1715</v>
      </c>
    </row>
    <row r="351" spans="1:4">
      <c r="A351" s="81" t="s">
        <v>1712</v>
      </c>
      <c r="B351" s="81" t="s">
        <v>1293</v>
      </c>
      <c r="C351" s="82" t="s">
        <v>1294</v>
      </c>
      <c r="D351" s="81" t="s">
        <v>1716</v>
      </c>
    </row>
    <row r="352" spans="1:4">
      <c r="A352" s="81" t="s">
        <v>1712</v>
      </c>
      <c r="B352" s="81" t="s">
        <v>1194</v>
      </c>
      <c r="C352" s="82" t="s">
        <v>1193</v>
      </c>
      <c r="D352" s="81" t="s">
        <v>1717</v>
      </c>
    </row>
    <row r="353" spans="1:4">
      <c r="A353" s="81" t="s">
        <v>1712</v>
      </c>
      <c r="B353" s="81" t="s">
        <v>1200</v>
      </c>
      <c r="C353" s="82" t="s">
        <v>1199</v>
      </c>
      <c r="D353" s="81" t="s">
        <v>1718</v>
      </c>
    </row>
    <row r="354" spans="1:4">
      <c r="A354" s="81" t="s">
        <v>1712</v>
      </c>
      <c r="B354" s="81" t="s">
        <v>1203</v>
      </c>
      <c r="C354" s="82" t="s">
        <v>1202</v>
      </c>
      <c r="D354" s="81" t="s">
        <v>1719</v>
      </c>
    </row>
    <row r="355" spans="1:4">
      <c r="A355" s="81" t="s">
        <v>1712</v>
      </c>
      <c r="B355" s="81" t="s">
        <v>1158</v>
      </c>
      <c r="C355" s="82" t="s">
        <v>1157</v>
      </c>
      <c r="D355" s="81" t="s">
        <v>1720</v>
      </c>
    </row>
    <row r="356" spans="1:4">
      <c r="A356" s="81" t="s">
        <v>1712</v>
      </c>
      <c r="B356" s="81" t="s">
        <v>1151</v>
      </c>
      <c r="C356" s="82" t="s">
        <v>1150</v>
      </c>
      <c r="D356" s="81" t="s">
        <v>1721</v>
      </c>
    </row>
    <row r="357" spans="1:4">
      <c r="A357" s="81" t="s">
        <v>1712</v>
      </c>
      <c r="B357" s="81" t="s">
        <v>1146</v>
      </c>
      <c r="C357" s="82" t="s">
        <v>1145</v>
      </c>
      <c r="D357" s="81" t="s">
        <v>1722</v>
      </c>
    </row>
    <row r="358" spans="1:4">
      <c r="A358" s="81" t="s">
        <v>1712</v>
      </c>
      <c r="B358" s="81" t="s">
        <v>1139</v>
      </c>
      <c r="C358" s="82" t="s">
        <v>1285</v>
      </c>
      <c r="D358" s="81" t="s">
        <v>1723</v>
      </c>
    </row>
    <row r="359" spans="1:4">
      <c r="A359" s="81" t="s">
        <v>1712</v>
      </c>
      <c r="B359" s="81" t="s">
        <v>1242</v>
      </c>
      <c r="C359" s="82" t="s">
        <v>1283</v>
      </c>
      <c r="D359" s="81" t="s">
        <v>1724</v>
      </c>
    </row>
    <row r="360" spans="1:4">
      <c r="A360" s="81" t="s">
        <v>1712</v>
      </c>
      <c r="B360" s="81" t="s">
        <v>1188</v>
      </c>
      <c r="C360" s="82" t="s">
        <v>1187</v>
      </c>
      <c r="D360" s="81" t="s">
        <v>1725</v>
      </c>
    </row>
    <row r="361" spans="1:4">
      <c r="A361" s="81" t="s">
        <v>1712</v>
      </c>
      <c r="B361" s="81" t="s">
        <v>1209</v>
      </c>
      <c r="C361" s="82" t="s">
        <v>1208</v>
      </c>
      <c r="D361" s="81" t="s">
        <v>1726</v>
      </c>
    </row>
    <row r="362" spans="1:4">
      <c r="A362" s="81" t="s">
        <v>1712</v>
      </c>
      <c r="B362" s="81" t="s">
        <v>1197</v>
      </c>
      <c r="C362" s="82" t="s">
        <v>1727</v>
      </c>
      <c r="D362" s="81" t="s">
        <v>1728</v>
      </c>
    </row>
    <row r="363" spans="1:4">
      <c r="A363" s="81" t="s">
        <v>1712</v>
      </c>
      <c r="B363" s="81" t="s">
        <v>1191</v>
      </c>
      <c r="C363" s="82" t="s">
        <v>1190</v>
      </c>
      <c r="D363" s="81" t="s">
        <v>1729</v>
      </c>
    </row>
    <row r="364" spans="1:4">
      <c r="A364" s="81" t="s">
        <v>1712</v>
      </c>
      <c r="B364" s="81" t="s">
        <v>1235</v>
      </c>
      <c r="C364" s="82" t="s">
        <v>1234</v>
      </c>
      <c r="D364" s="81" t="s">
        <v>1730</v>
      </c>
    </row>
    <row r="365" spans="1:4">
      <c r="A365" s="81" t="s">
        <v>1712</v>
      </c>
      <c r="B365" s="81" t="s">
        <v>1239</v>
      </c>
      <c r="C365" s="82" t="s">
        <v>1238</v>
      </c>
      <c r="D365" s="81" t="s">
        <v>1731</v>
      </c>
    </row>
    <row r="366" spans="1:4">
      <c r="A366" s="81" t="s">
        <v>1712</v>
      </c>
      <c r="B366" s="81" t="s">
        <v>1304</v>
      </c>
      <c r="C366" s="82" t="s">
        <v>1305</v>
      </c>
      <c r="D366" s="81" t="s">
        <v>1732</v>
      </c>
    </row>
    <row r="367" spans="1:4">
      <c r="A367" s="81" t="s">
        <v>1712</v>
      </c>
      <c r="B367" s="81" t="s">
        <v>1165</v>
      </c>
      <c r="C367" s="82" t="s">
        <v>1164</v>
      </c>
      <c r="D367" s="81" t="s">
        <v>1733</v>
      </c>
    </row>
    <row r="368" spans="1:4">
      <c r="A368" s="81" t="s">
        <v>1712</v>
      </c>
      <c r="B368" s="81" t="s">
        <v>1245</v>
      </c>
      <c r="C368" s="82" t="s">
        <v>1244</v>
      </c>
      <c r="D368" s="81" t="s">
        <v>1734</v>
      </c>
    </row>
    <row r="369" spans="1:4">
      <c r="A369" s="81" t="s">
        <v>1712</v>
      </c>
      <c r="B369" s="81" t="s">
        <v>1309</v>
      </c>
      <c r="C369" s="82" t="s">
        <v>1310</v>
      </c>
      <c r="D369" s="81" t="s">
        <v>1735</v>
      </c>
    </row>
    <row r="370" spans="1:4">
      <c r="A370" s="81" t="s">
        <v>1712</v>
      </c>
      <c r="B370" s="81" t="s">
        <v>1277</v>
      </c>
      <c r="C370" s="82" t="s">
        <v>1312</v>
      </c>
      <c r="D370" s="81" t="s">
        <v>1736</v>
      </c>
    </row>
    <row r="371" spans="1:4">
      <c r="A371" s="81" t="s">
        <v>1712</v>
      </c>
      <c r="B371" s="81" t="s">
        <v>1251</v>
      </c>
      <c r="C371" s="82" t="s">
        <v>1250</v>
      </c>
      <c r="D371" s="81" t="s">
        <v>1737</v>
      </c>
    </row>
    <row r="372" spans="1:4">
      <c r="A372" s="81" t="s">
        <v>1712</v>
      </c>
      <c r="B372" s="81" t="s">
        <v>1265</v>
      </c>
      <c r="C372" s="82" t="s">
        <v>1264</v>
      </c>
      <c r="D372" s="81" t="s">
        <v>1738</v>
      </c>
    </row>
    <row r="373" spans="1:4">
      <c r="A373" s="81" t="s">
        <v>1712</v>
      </c>
      <c r="B373" s="81" t="s">
        <v>1268</v>
      </c>
      <c r="C373" s="82" t="s">
        <v>1267</v>
      </c>
      <c r="D373" s="81" t="s">
        <v>1739</v>
      </c>
    </row>
    <row r="374" spans="1:4">
      <c r="A374" s="81" t="s">
        <v>1712</v>
      </c>
      <c r="B374" s="81" t="s">
        <v>1248</v>
      </c>
      <c r="C374" s="82" t="s">
        <v>1740</v>
      </c>
      <c r="D374" s="81" t="s">
        <v>1741</v>
      </c>
    </row>
    <row r="375" spans="1:4">
      <c r="A375" s="81" t="s">
        <v>1712</v>
      </c>
      <c r="B375" s="81" t="s">
        <v>1257</v>
      </c>
      <c r="C375" s="82" t="s">
        <v>1256</v>
      </c>
      <c r="D375" s="81" t="s">
        <v>1742</v>
      </c>
    </row>
    <row r="376" spans="1:4">
      <c r="A376" s="81" t="s">
        <v>1712</v>
      </c>
      <c r="B376" s="81" t="s">
        <v>16</v>
      </c>
      <c r="C376" s="82" t="s">
        <v>366</v>
      </c>
      <c r="D376" s="81" t="s">
        <v>1743</v>
      </c>
    </row>
    <row r="377" spans="1:4">
      <c r="A377" s="81" t="s">
        <v>1712</v>
      </c>
      <c r="B377" s="81" t="s">
        <v>32</v>
      </c>
      <c r="C377" s="82" t="s">
        <v>368</v>
      </c>
      <c r="D377" s="81" t="s">
        <v>1744</v>
      </c>
    </row>
    <row r="378" spans="1:4">
      <c r="A378" s="81" t="s">
        <v>1712</v>
      </c>
      <c r="B378" s="81" t="s">
        <v>50</v>
      </c>
      <c r="C378" s="82" t="s">
        <v>370</v>
      </c>
      <c r="D378" s="81" t="s">
        <v>1745</v>
      </c>
    </row>
    <row r="379" spans="1:4">
      <c r="A379" s="81" t="s">
        <v>1712</v>
      </c>
      <c r="B379" s="81" t="s">
        <v>1325</v>
      </c>
      <c r="C379" s="82" t="s">
        <v>1326</v>
      </c>
      <c r="D379" s="81" t="s">
        <v>1746</v>
      </c>
    </row>
    <row r="380" spans="1:4">
      <c r="A380" s="81" t="s">
        <v>1712</v>
      </c>
      <c r="B380" s="81" t="s">
        <v>1328</v>
      </c>
      <c r="C380" s="82" t="s">
        <v>1329</v>
      </c>
      <c r="D380" s="81" t="s">
        <v>1747</v>
      </c>
    </row>
    <row r="381" spans="1:4">
      <c r="A381" s="81" t="s">
        <v>1712</v>
      </c>
      <c r="B381" s="81" t="s">
        <v>1331</v>
      </c>
      <c r="C381" s="82" t="s">
        <v>1332</v>
      </c>
      <c r="D381" s="81" t="s">
        <v>1748</v>
      </c>
    </row>
    <row r="382" spans="1:4">
      <c r="A382" s="81" t="s">
        <v>1712</v>
      </c>
      <c r="B382" s="81" t="s">
        <v>1334</v>
      </c>
      <c r="C382" s="82" t="s">
        <v>1335</v>
      </c>
      <c r="D382" s="81" t="s">
        <v>1749</v>
      </c>
    </row>
    <row r="383" spans="1:4">
      <c r="A383" s="81" t="s">
        <v>1712</v>
      </c>
      <c r="B383" s="81" t="s">
        <v>1337</v>
      </c>
      <c r="C383" s="82" t="s">
        <v>1338</v>
      </c>
      <c r="D383" s="81" t="s">
        <v>1750</v>
      </c>
    </row>
    <row r="384" spans="1:4">
      <c r="A384" s="81" t="s">
        <v>1712</v>
      </c>
      <c r="B384" s="81" t="s">
        <v>1340</v>
      </c>
      <c r="C384" s="82" t="s">
        <v>1341</v>
      </c>
      <c r="D384" s="81" t="s">
        <v>1751</v>
      </c>
    </row>
    <row r="385" spans="1:4">
      <c r="A385" s="81" t="s">
        <v>1712</v>
      </c>
      <c r="B385" s="81" t="s">
        <v>1343</v>
      </c>
      <c r="C385" s="82" t="s">
        <v>1344</v>
      </c>
      <c r="D385" s="81" t="s">
        <v>1752</v>
      </c>
    </row>
    <row r="386" spans="1:4">
      <c r="A386" s="81" t="s">
        <v>1712</v>
      </c>
      <c r="B386" s="81" t="s">
        <v>1346</v>
      </c>
      <c r="C386" s="82" t="s">
        <v>1347</v>
      </c>
      <c r="D386" s="81" t="s">
        <v>1753</v>
      </c>
    </row>
    <row r="387" spans="1:4">
      <c r="A387" s="81" t="s">
        <v>1712</v>
      </c>
      <c r="B387" s="81" t="s">
        <v>1135</v>
      </c>
      <c r="C387" s="82" t="s">
        <v>1349</v>
      </c>
      <c r="D387" s="81" t="s">
        <v>1754</v>
      </c>
    </row>
    <row r="388" spans="1:4">
      <c r="A388" s="81" t="s">
        <v>1712</v>
      </c>
      <c r="B388" s="81" t="s">
        <v>1351</v>
      </c>
      <c r="C388" s="82" t="s">
        <v>1352</v>
      </c>
      <c r="D388" s="81" t="s">
        <v>1755</v>
      </c>
    </row>
    <row r="389" spans="1:4">
      <c r="A389" s="81" t="s">
        <v>1712</v>
      </c>
      <c r="B389" s="81" t="s">
        <v>1354</v>
      </c>
      <c r="C389" s="82" t="s">
        <v>1355</v>
      </c>
      <c r="D389" s="81" t="s">
        <v>1756</v>
      </c>
    </row>
    <row r="390" spans="1:4">
      <c r="A390" s="81" t="s">
        <v>1712</v>
      </c>
      <c r="B390" s="81" t="s">
        <v>1177</v>
      </c>
      <c r="C390" s="82" t="s">
        <v>1176</v>
      </c>
      <c r="D390" s="81" t="s">
        <v>1757</v>
      </c>
    </row>
    <row r="391" spans="1:4">
      <c r="A391" s="81" t="s">
        <v>1712</v>
      </c>
      <c r="B391" s="81" t="s">
        <v>1183</v>
      </c>
      <c r="C391" s="82" t="s">
        <v>1182</v>
      </c>
      <c r="D391" s="81" t="s">
        <v>1758</v>
      </c>
    </row>
    <row r="392" spans="1:4">
      <c r="A392" s="81" t="s">
        <v>1712</v>
      </c>
      <c r="B392" s="81" t="s">
        <v>1206</v>
      </c>
      <c r="C392" s="82" t="s">
        <v>1205</v>
      </c>
      <c r="D392" s="81" t="s">
        <v>1759</v>
      </c>
    </row>
    <row r="393" spans="1:4">
      <c r="A393" s="81" t="s">
        <v>1712</v>
      </c>
      <c r="B393" s="81" t="s">
        <v>1232</v>
      </c>
      <c r="C393" s="82" t="s">
        <v>1231</v>
      </c>
      <c r="D393" s="81" t="s">
        <v>1760</v>
      </c>
    </row>
    <row r="394" spans="1:4">
      <c r="A394" s="81" t="s">
        <v>1712</v>
      </c>
      <c r="B394" s="81" t="s">
        <v>1215</v>
      </c>
      <c r="C394" s="82" t="s">
        <v>1214</v>
      </c>
      <c r="D394" s="81" t="s">
        <v>1761</v>
      </c>
    </row>
    <row r="395" spans="1:4">
      <c r="A395" s="81" t="s">
        <v>1712</v>
      </c>
      <c r="B395" s="81" t="s">
        <v>1212</v>
      </c>
      <c r="C395" s="82" t="s">
        <v>1361</v>
      </c>
      <c r="D395" s="81" t="s">
        <v>1762</v>
      </c>
    </row>
    <row r="396" spans="1:4">
      <c r="A396" s="81" t="s">
        <v>1712</v>
      </c>
      <c r="B396" s="81" t="s">
        <v>1180</v>
      </c>
      <c r="C396" s="82" t="s">
        <v>1179</v>
      </c>
      <c r="D396" s="81" t="s">
        <v>1763</v>
      </c>
    </row>
    <row r="397" spans="1:4">
      <c r="A397" s="81" t="s">
        <v>1712</v>
      </c>
      <c r="B397" s="81" t="s">
        <v>37</v>
      </c>
      <c r="C397" s="82" t="s">
        <v>386</v>
      </c>
      <c r="D397" s="81" t="s">
        <v>1764</v>
      </c>
    </row>
    <row r="398" spans="1:4">
      <c r="A398" s="81" t="s">
        <v>1712</v>
      </c>
      <c r="B398" s="81" t="s">
        <v>27</v>
      </c>
      <c r="C398" s="82" t="s">
        <v>1155</v>
      </c>
      <c r="D398" s="81" t="s">
        <v>1765</v>
      </c>
    </row>
    <row r="399" spans="1:4">
      <c r="A399" s="81" t="s">
        <v>1712</v>
      </c>
      <c r="B399" s="81" t="s">
        <v>1254</v>
      </c>
      <c r="C399" s="82" t="s">
        <v>1253</v>
      </c>
      <c r="D399" s="81" t="s">
        <v>1766</v>
      </c>
    </row>
    <row r="400" spans="1:4">
      <c r="A400" s="81" t="s">
        <v>1712</v>
      </c>
      <c r="B400" s="81" t="s">
        <v>350</v>
      </c>
      <c r="C400" s="82" t="s">
        <v>1370</v>
      </c>
      <c r="D400" s="81" t="s">
        <v>1767</v>
      </c>
    </row>
    <row r="401" spans="1:4">
      <c r="A401" s="81" t="s">
        <v>1712</v>
      </c>
      <c r="B401" s="81" t="s">
        <v>1260</v>
      </c>
      <c r="C401" s="82" t="s">
        <v>1262</v>
      </c>
      <c r="D401" s="81" t="s">
        <v>1768</v>
      </c>
    </row>
    <row r="402" spans="1:4">
      <c r="A402" s="81" t="s">
        <v>1712</v>
      </c>
      <c r="B402" s="81" t="s">
        <v>1112</v>
      </c>
      <c r="C402" s="82" t="s">
        <v>1326</v>
      </c>
      <c r="D402" s="81" t="s">
        <v>1769</v>
      </c>
    </row>
    <row r="403" spans="1:4">
      <c r="A403" s="81" t="s">
        <v>1712</v>
      </c>
      <c r="B403" s="81" t="s">
        <v>1365</v>
      </c>
      <c r="C403" s="82" t="s">
        <v>1366</v>
      </c>
      <c r="D403" s="81" t="s">
        <v>1770</v>
      </c>
    </row>
    <row r="404" spans="1:4">
      <c r="A404" s="81" t="s">
        <v>1771</v>
      </c>
      <c r="B404" s="81" t="s">
        <v>1209</v>
      </c>
      <c r="C404" s="82" t="s">
        <v>1208</v>
      </c>
      <c r="D404" s="81" t="s">
        <v>1772</v>
      </c>
    </row>
    <row r="405" spans="1:4">
      <c r="A405" s="81" t="s">
        <v>1771</v>
      </c>
      <c r="B405" s="81" t="s">
        <v>1188</v>
      </c>
      <c r="C405" s="82" t="s">
        <v>1187</v>
      </c>
      <c r="D405" s="81" t="s">
        <v>1773</v>
      </c>
    </row>
    <row r="406" spans="1:4">
      <c r="A406" s="81" t="s">
        <v>1771</v>
      </c>
      <c r="B406" s="81" t="s">
        <v>1139</v>
      </c>
      <c r="C406" s="82" t="s">
        <v>1285</v>
      </c>
      <c r="D406" s="81" t="s">
        <v>1774</v>
      </c>
    </row>
    <row r="407" spans="1:4">
      <c r="A407" s="81" t="s">
        <v>1771</v>
      </c>
      <c r="B407" s="81" t="s">
        <v>1146</v>
      </c>
      <c r="C407" s="82" t="s">
        <v>1145</v>
      </c>
      <c r="D407" s="81" t="s">
        <v>1775</v>
      </c>
    </row>
    <row r="408" spans="1:4">
      <c r="A408" s="81" t="s">
        <v>1771</v>
      </c>
      <c r="B408" s="81" t="s">
        <v>1151</v>
      </c>
      <c r="C408" s="82" t="s">
        <v>1150</v>
      </c>
      <c r="D408" s="81" t="s">
        <v>1776</v>
      </c>
    </row>
    <row r="409" spans="1:4">
      <c r="A409" s="81" t="s">
        <v>1771</v>
      </c>
      <c r="B409" s="81" t="s">
        <v>1158</v>
      </c>
      <c r="C409" s="82" t="s">
        <v>1157</v>
      </c>
      <c r="D409" s="81" t="s">
        <v>1777</v>
      </c>
    </row>
    <row r="410" spans="1:4">
      <c r="A410" s="81" t="s">
        <v>1771</v>
      </c>
      <c r="B410" s="81" t="s">
        <v>1162</v>
      </c>
      <c r="C410" s="82" t="s">
        <v>1161</v>
      </c>
      <c r="D410" s="81" t="s">
        <v>1778</v>
      </c>
    </row>
    <row r="411" spans="1:4">
      <c r="A411" s="81" t="s">
        <v>1771</v>
      </c>
      <c r="B411" s="81" t="s">
        <v>1170</v>
      </c>
      <c r="C411" s="82" t="s">
        <v>1169</v>
      </c>
      <c r="D411" s="81" t="s">
        <v>1779</v>
      </c>
    </row>
    <row r="412" spans="1:4">
      <c r="A412" s="81" t="s">
        <v>1771</v>
      </c>
      <c r="B412" s="81" t="s">
        <v>1173</v>
      </c>
      <c r="C412" s="82" t="s">
        <v>1172</v>
      </c>
      <c r="D412" s="81" t="s">
        <v>1780</v>
      </c>
    </row>
    <row r="413" spans="1:4">
      <c r="A413" s="81" t="s">
        <v>1771</v>
      </c>
      <c r="B413" s="81" t="s">
        <v>1194</v>
      </c>
      <c r="C413" s="82" t="s">
        <v>1193</v>
      </c>
      <c r="D413" s="81" t="s">
        <v>1781</v>
      </c>
    </row>
    <row r="414" spans="1:4">
      <c r="A414" s="81" t="s">
        <v>1771</v>
      </c>
      <c r="B414" s="81" t="s">
        <v>1200</v>
      </c>
      <c r="C414" s="82" t="s">
        <v>1199</v>
      </c>
      <c r="D414" s="81" t="s">
        <v>1782</v>
      </c>
    </row>
    <row r="415" spans="1:4">
      <c r="A415" s="81" t="s">
        <v>1771</v>
      </c>
      <c r="B415" s="81" t="s">
        <v>1203</v>
      </c>
      <c r="C415" s="82" t="s">
        <v>1202</v>
      </c>
      <c r="D415" s="81" t="s">
        <v>1783</v>
      </c>
    </row>
    <row r="416" spans="1:4">
      <c r="A416" s="81" t="s">
        <v>1771</v>
      </c>
      <c r="B416" s="81" t="s">
        <v>1197</v>
      </c>
      <c r="C416" s="82" t="s">
        <v>1299</v>
      </c>
      <c r="D416" s="81" t="s">
        <v>1784</v>
      </c>
    </row>
    <row r="417" spans="1:4">
      <c r="A417" s="81" t="s">
        <v>1771</v>
      </c>
      <c r="B417" s="81" t="s">
        <v>1191</v>
      </c>
      <c r="C417" s="82" t="s">
        <v>1190</v>
      </c>
      <c r="D417" s="81" t="s">
        <v>1785</v>
      </c>
    </row>
    <row r="418" spans="1:4">
      <c r="A418" s="81" t="s">
        <v>1771</v>
      </c>
      <c r="B418" s="81" t="s">
        <v>1165</v>
      </c>
      <c r="C418" s="82" t="s">
        <v>1164</v>
      </c>
      <c r="D418" s="81" t="s">
        <v>1786</v>
      </c>
    </row>
    <row r="419" spans="1:4">
      <c r="A419" s="81" t="s">
        <v>1771</v>
      </c>
      <c r="B419" s="81" t="s">
        <v>1277</v>
      </c>
      <c r="C419" s="82" t="s">
        <v>1312</v>
      </c>
      <c r="D419" s="81" t="s">
        <v>1787</v>
      </c>
    </row>
    <row r="420" spans="1:4">
      <c r="A420" s="81" t="s">
        <v>1771</v>
      </c>
      <c r="B420" s="81" t="s">
        <v>1177</v>
      </c>
      <c r="C420" s="82" t="s">
        <v>1176</v>
      </c>
      <c r="D420" s="81" t="s">
        <v>1788</v>
      </c>
    </row>
    <row r="421" spans="1:4">
      <c r="A421" s="81" t="s">
        <v>1771</v>
      </c>
      <c r="B421" s="81" t="s">
        <v>1319</v>
      </c>
      <c r="C421" s="82" t="s">
        <v>1320</v>
      </c>
      <c r="D421" s="81" t="s">
        <v>1789</v>
      </c>
    </row>
    <row r="422" spans="1:4">
      <c r="A422" s="81" t="s">
        <v>1771</v>
      </c>
      <c r="B422" s="81" t="s">
        <v>1575</v>
      </c>
      <c r="C422" s="82" t="s">
        <v>1790</v>
      </c>
      <c r="D422" s="81" t="s">
        <v>1791</v>
      </c>
    </row>
    <row r="423" spans="1:4">
      <c r="A423" s="81" t="s">
        <v>1771</v>
      </c>
      <c r="B423" s="81" t="s">
        <v>16</v>
      </c>
      <c r="C423" s="82" t="s">
        <v>366</v>
      </c>
      <c r="D423" s="81" t="s">
        <v>1792</v>
      </c>
    </row>
    <row r="424" spans="1:4">
      <c r="A424" s="81" t="s">
        <v>1771</v>
      </c>
      <c r="B424" s="81" t="s">
        <v>32</v>
      </c>
      <c r="C424" s="82" t="s">
        <v>368</v>
      </c>
      <c r="D424" s="81" t="s">
        <v>1793</v>
      </c>
    </row>
    <row r="425" spans="1:4">
      <c r="A425" s="81" t="s">
        <v>1771</v>
      </c>
      <c r="B425" s="81" t="s">
        <v>50</v>
      </c>
      <c r="C425" s="82" t="s">
        <v>370</v>
      </c>
      <c r="D425" s="81" t="s">
        <v>1794</v>
      </c>
    </row>
    <row r="426" spans="1:4">
      <c r="A426" s="81" t="s">
        <v>1771</v>
      </c>
      <c r="B426" s="81" t="s">
        <v>1325</v>
      </c>
      <c r="C426" s="82" t="s">
        <v>1326</v>
      </c>
      <c r="D426" s="81" t="s">
        <v>1795</v>
      </c>
    </row>
    <row r="427" spans="1:4">
      <c r="A427" s="81" t="s">
        <v>1771</v>
      </c>
      <c r="B427" s="81" t="s">
        <v>1260</v>
      </c>
      <c r="C427" s="82" t="s">
        <v>1262</v>
      </c>
      <c r="D427" s="81" t="s">
        <v>1796</v>
      </c>
    </row>
    <row r="428" spans="1:4">
      <c r="A428" s="81" t="s">
        <v>1771</v>
      </c>
      <c r="B428" s="81" t="s">
        <v>1373</v>
      </c>
      <c r="C428" s="82" t="s">
        <v>1797</v>
      </c>
      <c r="D428" s="81" t="s">
        <v>1798</v>
      </c>
    </row>
    <row r="429" spans="1:4">
      <c r="A429" s="81" t="s">
        <v>1771</v>
      </c>
      <c r="B429" s="81" t="s">
        <v>27</v>
      </c>
      <c r="C429" s="82" t="s">
        <v>1155</v>
      </c>
      <c r="D429" s="81" t="s">
        <v>1799</v>
      </c>
    </row>
    <row r="430" spans="1:4">
      <c r="A430" s="81" t="s">
        <v>1771</v>
      </c>
      <c r="B430" s="81" t="s">
        <v>37</v>
      </c>
      <c r="C430" s="82" t="s">
        <v>386</v>
      </c>
      <c r="D430" s="81" t="s">
        <v>1800</v>
      </c>
    </row>
    <row r="431" spans="1:4">
      <c r="A431" s="81" t="s">
        <v>1771</v>
      </c>
      <c r="B431" s="81" t="s">
        <v>1180</v>
      </c>
      <c r="C431" s="82" t="s">
        <v>1179</v>
      </c>
      <c r="D431" s="81" t="s">
        <v>1801</v>
      </c>
    </row>
    <row r="432" spans="1:4">
      <c r="A432" s="81" t="s">
        <v>1771</v>
      </c>
      <c r="B432" s="81" t="s">
        <v>1212</v>
      </c>
      <c r="C432" s="82" t="s">
        <v>1361</v>
      </c>
      <c r="D432" s="81" t="s">
        <v>1802</v>
      </c>
    </row>
    <row r="433" spans="1:4">
      <c r="A433" s="81" t="s">
        <v>1771</v>
      </c>
      <c r="B433" s="81" t="s">
        <v>1215</v>
      </c>
      <c r="C433" s="82" t="s">
        <v>1214</v>
      </c>
      <c r="D433" s="81" t="s">
        <v>1803</v>
      </c>
    </row>
    <row r="434" spans="1:4">
      <c r="A434" s="81" t="s">
        <v>1771</v>
      </c>
      <c r="B434" s="81" t="s">
        <v>1232</v>
      </c>
      <c r="C434" s="82" t="s">
        <v>1231</v>
      </c>
      <c r="D434" s="81" t="s">
        <v>1804</v>
      </c>
    </row>
    <row r="435" spans="1:4">
      <c r="A435" s="81" t="s">
        <v>1771</v>
      </c>
      <c r="B435" s="81" t="s">
        <v>1206</v>
      </c>
      <c r="C435" s="82" t="s">
        <v>1205</v>
      </c>
      <c r="D435" s="81" t="s">
        <v>1805</v>
      </c>
    </row>
    <row r="436" spans="1:4">
      <c r="A436" s="81" t="s">
        <v>1771</v>
      </c>
      <c r="B436" s="81" t="s">
        <v>1183</v>
      </c>
      <c r="C436" s="82" t="s">
        <v>1182</v>
      </c>
      <c r="D436" s="81" t="s">
        <v>1806</v>
      </c>
    </row>
    <row r="437" spans="1:4">
      <c r="A437" s="81" t="s">
        <v>1807</v>
      </c>
      <c r="B437" s="81" t="s">
        <v>1808</v>
      </c>
      <c r="C437" s="82" t="s">
        <v>1809</v>
      </c>
      <c r="D437" s="81" t="s">
        <v>1810</v>
      </c>
    </row>
    <row r="438" spans="1:4">
      <c r="A438" s="81" t="s">
        <v>1807</v>
      </c>
      <c r="B438" s="81" t="s">
        <v>1811</v>
      </c>
      <c r="C438" s="82" t="s">
        <v>1812</v>
      </c>
      <c r="D438" s="81" t="s">
        <v>1813</v>
      </c>
    </row>
    <row r="439" spans="1:4">
      <c r="A439" s="81" t="s">
        <v>1814</v>
      </c>
      <c r="B439" s="81" t="s">
        <v>1319</v>
      </c>
      <c r="C439" s="82" t="s">
        <v>1815</v>
      </c>
      <c r="D439" s="81" t="s">
        <v>1816</v>
      </c>
    </row>
    <row r="440" spans="1:4">
      <c r="A440" s="81" t="s">
        <v>1814</v>
      </c>
      <c r="B440" s="81" t="s">
        <v>1575</v>
      </c>
      <c r="C440" s="82" t="s">
        <v>1817</v>
      </c>
      <c r="D440" s="81" t="s">
        <v>1818</v>
      </c>
    </row>
    <row r="441" spans="1:4">
      <c r="A441" s="81" t="s">
        <v>1814</v>
      </c>
      <c r="B441" s="81" t="s">
        <v>1819</v>
      </c>
      <c r="C441" s="82" t="s">
        <v>1820</v>
      </c>
      <c r="D441" s="81" t="s">
        <v>1821</v>
      </c>
    </row>
    <row r="442" spans="1:4">
      <c r="A442" s="81" t="s">
        <v>1814</v>
      </c>
      <c r="B442" s="81" t="s">
        <v>1822</v>
      </c>
      <c r="C442" s="82" t="s">
        <v>1823</v>
      </c>
      <c r="D442" s="81" t="s">
        <v>1824</v>
      </c>
    </row>
    <row r="443" spans="1:4">
      <c r="A443" s="81" t="s">
        <v>1814</v>
      </c>
      <c r="B443" s="81" t="s">
        <v>1579</v>
      </c>
      <c r="C443" s="82" t="s">
        <v>1825</v>
      </c>
      <c r="D443" s="81" t="s">
        <v>1826</v>
      </c>
    </row>
    <row r="444" spans="1:4">
      <c r="A444" s="81" t="s">
        <v>1814</v>
      </c>
      <c r="B444" s="81" t="s">
        <v>1589</v>
      </c>
      <c r="C444" s="82" t="s">
        <v>1827</v>
      </c>
      <c r="D444" s="81" t="s">
        <v>1828</v>
      </c>
    </row>
    <row r="445" spans="1:4">
      <c r="A445" s="81" t="s">
        <v>1829</v>
      </c>
      <c r="B445" s="81" t="s">
        <v>1319</v>
      </c>
      <c r="C445" s="82" t="s">
        <v>1830</v>
      </c>
      <c r="D445" s="81" t="s">
        <v>1831</v>
      </c>
    </row>
    <row r="446" spans="1:4">
      <c r="A446" s="81" t="s">
        <v>1829</v>
      </c>
      <c r="B446" s="81" t="s">
        <v>1589</v>
      </c>
      <c r="C446" s="82" t="s">
        <v>1832</v>
      </c>
      <c r="D446" s="81" t="s">
        <v>1833</v>
      </c>
    </row>
    <row r="447" spans="1:4">
      <c r="A447" s="81" t="s">
        <v>1834</v>
      </c>
      <c r="B447" s="81" t="s">
        <v>1589</v>
      </c>
      <c r="C447" s="82" t="s">
        <v>1590</v>
      </c>
      <c r="D447" s="81" t="s">
        <v>1835</v>
      </c>
    </row>
    <row r="448" spans="1:4">
      <c r="A448" s="81" t="s">
        <v>1834</v>
      </c>
      <c r="B448" s="81" t="s">
        <v>1836</v>
      </c>
      <c r="C448" s="82" t="s">
        <v>1837</v>
      </c>
      <c r="D448" s="81" t="s">
        <v>1838</v>
      </c>
    </row>
    <row r="449" spans="1:4">
      <c r="A449" s="81" t="s">
        <v>1834</v>
      </c>
      <c r="B449" s="81" t="s">
        <v>1579</v>
      </c>
      <c r="C449" s="82" t="s">
        <v>1839</v>
      </c>
      <c r="D449" s="81" t="s">
        <v>1840</v>
      </c>
    </row>
    <row r="450" spans="1:4">
      <c r="A450" s="81" t="s">
        <v>1834</v>
      </c>
      <c r="B450" s="81" t="s">
        <v>1822</v>
      </c>
      <c r="C450" s="82" t="s">
        <v>1841</v>
      </c>
      <c r="D450" s="81" t="s">
        <v>1842</v>
      </c>
    </row>
    <row r="451" spans="1:4">
      <c r="A451" s="81" t="s">
        <v>1843</v>
      </c>
      <c r="B451" s="81" t="s">
        <v>1260</v>
      </c>
      <c r="C451" s="82" t="s">
        <v>1844</v>
      </c>
      <c r="D451" s="81" t="s">
        <v>1845</v>
      </c>
    </row>
    <row r="452" spans="1:4">
      <c r="A452" s="81" t="s">
        <v>1846</v>
      </c>
      <c r="B452" s="81" t="s">
        <v>1188</v>
      </c>
      <c r="C452" s="82" t="s">
        <v>1187</v>
      </c>
      <c r="D452" s="81" t="s">
        <v>1847</v>
      </c>
    </row>
    <row r="453" spans="1:4">
      <c r="A453" s="81" t="s">
        <v>1846</v>
      </c>
      <c r="B453" s="81" t="s">
        <v>1242</v>
      </c>
      <c r="C453" s="82" t="s">
        <v>1283</v>
      </c>
      <c r="D453" s="81" t="s">
        <v>1848</v>
      </c>
    </row>
    <row r="454" spans="1:4">
      <c r="A454" s="81" t="s">
        <v>1846</v>
      </c>
      <c r="B454" s="81" t="s">
        <v>1139</v>
      </c>
      <c r="C454" s="82" t="s">
        <v>1285</v>
      </c>
      <c r="D454" s="81" t="s">
        <v>1849</v>
      </c>
    </row>
    <row r="455" spans="1:4">
      <c r="A455" s="81" t="s">
        <v>1846</v>
      </c>
      <c r="B455" s="81" t="s">
        <v>1146</v>
      </c>
      <c r="C455" s="82" t="s">
        <v>1145</v>
      </c>
      <c r="D455" s="81" t="s">
        <v>1850</v>
      </c>
    </row>
    <row r="456" spans="1:4">
      <c r="A456" s="81" t="s">
        <v>1846</v>
      </c>
      <c r="B456" s="81" t="s">
        <v>1151</v>
      </c>
      <c r="C456" s="82" t="s">
        <v>1150</v>
      </c>
      <c r="D456" s="81" t="s">
        <v>1851</v>
      </c>
    </row>
    <row r="457" spans="1:4">
      <c r="A457" s="81" t="s">
        <v>1846</v>
      </c>
      <c r="B457" s="81" t="s">
        <v>1158</v>
      </c>
      <c r="C457" s="82" t="s">
        <v>1157</v>
      </c>
      <c r="D457" s="81" t="s">
        <v>1852</v>
      </c>
    </row>
    <row r="458" spans="1:4">
      <c r="A458" s="81" t="s">
        <v>1846</v>
      </c>
      <c r="B458" s="81" t="s">
        <v>1162</v>
      </c>
      <c r="C458" s="82" t="s">
        <v>1161</v>
      </c>
      <c r="D458" s="81" t="s">
        <v>1853</v>
      </c>
    </row>
    <row r="459" spans="1:4">
      <c r="A459" s="81" t="s">
        <v>1846</v>
      </c>
      <c r="B459" s="81" t="s">
        <v>1170</v>
      </c>
      <c r="C459" s="82" t="s">
        <v>1169</v>
      </c>
      <c r="D459" s="81" t="s">
        <v>1854</v>
      </c>
    </row>
    <row r="460" spans="1:4">
      <c r="A460" s="81" t="s">
        <v>1846</v>
      </c>
      <c r="B460" s="81" t="s">
        <v>1173</v>
      </c>
      <c r="C460" s="82" t="s">
        <v>1172</v>
      </c>
      <c r="D460" s="81" t="s">
        <v>1855</v>
      </c>
    </row>
    <row r="461" spans="1:4">
      <c r="A461" s="81" t="s">
        <v>1846</v>
      </c>
      <c r="B461" s="81" t="s">
        <v>1293</v>
      </c>
      <c r="C461" s="82" t="s">
        <v>1294</v>
      </c>
      <c r="D461" s="81" t="s">
        <v>1856</v>
      </c>
    </row>
    <row r="462" spans="1:4">
      <c r="A462" s="81" t="s">
        <v>1846</v>
      </c>
      <c r="B462" s="81" t="s">
        <v>1194</v>
      </c>
      <c r="C462" s="82" t="s">
        <v>1193</v>
      </c>
      <c r="D462" s="81" t="s">
        <v>1857</v>
      </c>
    </row>
    <row r="463" spans="1:4">
      <c r="A463" s="81" t="s">
        <v>1846</v>
      </c>
      <c r="B463" s="81" t="s">
        <v>1200</v>
      </c>
      <c r="C463" s="82" t="s">
        <v>1199</v>
      </c>
      <c r="D463" s="81" t="s">
        <v>1858</v>
      </c>
    </row>
    <row r="464" spans="1:4">
      <c r="A464" s="81" t="s">
        <v>1846</v>
      </c>
      <c r="B464" s="81" t="s">
        <v>1203</v>
      </c>
      <c r="C464" s="82" t="s">
        <v>1202</v>
      </c>
      <c r="D464" s="81" t="s">
        <v>1859</v>
      </c>
    </row>
    <row r="465" spans="1:4">
      <c r="A465" s="81" t="s">
        <v>1846</v>
      </c>
      <c r="B465" s="81" t="s">
        <v>1197</v>
      </c>
      <c r="C465" s="82" t="s">
        <v>1299</v>
      </c>
      <c r="D465" s="81" t="s">
        <v>1860</v>
      </c>
    </row>
    <row r="466" spans="1:4">
      <c r="A466" s="81" t="s">
        <v>1846</v>
      </c>
      <c r="B466" s="81" t="s">
        <v>1191</v>
      </c>
      <c r="C466" s="82" t="s">
        <v>1190</v>
      </c>
      <c r="D466" s="81" t="s">
        <v>1861</v>
      </c>
    </row>
    <row r="467" spans="1:4">
      <c r="A467" s="81" t="s">
        <v>1846</v>
      </c>
      <c r="B467" s="81" t="s">
        <v>1235</v>
      </c>
      <c r="C467" s="82" t="s">
        <v>1234</v>
      </c>
      <c r="D467" s="81" t="s">
        <v>1862</v>
      </c>
    </row>
    <row r="468" spans="1:4">
      <c r="A468" s="81" t="s">
        <v>1846</v>
      </c>
      <c r="B468" s="81" t="s">
        <v>1239</v>
      </c>
      <c r="C468" s="82" t="s">
        <v>1238</v>
      </c>
      <c r="D468" s="81" t="s">
        <v>1863</v>
      </c>
    </row>
    <row r="469" spans="1:4">
      <c r="A469" s="81" t="s">
        <v>1846</v>
      </c>
      <c r="B469" s="81" t="s">
        <v>1304</v>
      </c>
      <c r="C469" s="82" t="s">
        <v>1305</v>
      </c>
      <c r="D469" s="81" t="s">
        <v>1864</v>
      </c>
    </row>
    <row r="470" spans="1:4">
      <c r="A470" s="81" t="s">
        <v>1846</v>
      </c>
      <c r="B470" s="81" t="s">
        <v>1165</v>
      </c>
      <c r="C470" s="82" t="s">
        <v>1164</v>
      </c>
      <c r="D470" s="81" t="s">
        <v>1865</v>
      </c>
    </row>
    <row r="471" spans="1:4">
      <c r="A471" s="81" t="s">
        <v>1846</v>
      </c>
      <c r="B471" s="81" t="s">
        <v>1245</v>
      </c>
      <c r="C471" s="82" t="s">
        <v>1244</v>
      </c>
      <c r="D471" s="81" t="s">
        <v>1866</v>
      </c>
    </row>
    <row r="472" spans="1:4">
      <c r="A472" s="81" t="s">
        <v>1846</v>
      </c>
      <c r="B472" s="81" t="s">
        <v>1309</v>
      </c>
      <c r="C472" s="82" t="s">
        <v>1310</v>
      </c>
      <c r="D472" s="81" t="s">
        <v>1867</v>
      </c>
    </row>
    <row r="473" spans="1:4">
      <c r="A473" s="81" t="s">
        <v>1846</v>
      </c>
      <c r="B473" s="81" t="s">
        <v>1277</v>
      </c>
      <c r="C473" s="82" t="s">
        <v>1312</v>
      </c>
      <c r="D473" s="81" t="s">
        <v>1868</v>
      </c>
    </row>
    <row r="474" spans="1:4">
      <c r="A474" s="81" t="s">
        <v>1846</v>
      </c>
      <c r="B474" s="81" t="s">
        <v>1251</v>
      </c>
      <c r="C474" s="82" t="s">
        <v>1250</v>
      </c>
      <c r="D474" s="81" t="s">
        <v>1869</v>
      </c>
    </row>
    <row r="475" spans="1:4">
      <c r="A475" s="81" t="s">
        <v>1846</v>
      </c>
      <c r="B475" s="81" t="s">
        <v>1265</v>
      </c>
      <c r="C475" s="82" t="s">
        <v>1264</v>
      </c>
      <c r="D475" s="81" t="s">
        <v>1870</v>
      </c>
    </row>
    <row r="476" spans="1:4">
      <c r="A476" s="81" t="s">
        <v>1846</v>
      </c>
      <c r="B476" s="81" t="s">
        <v>1268</v>
      </c>
      <c r="C476" s="82" t="s">
        <v>1267</v>
      </c>
      <c r="D476" s="81" t="s">
        <v>1871</v>
      </c>
    </row>
    <row r="477" spans="1:4">
      <c r="A477" s="81" t="s">
        <v>1846</v>
      </c>
      <c r="B477" s="81" t="s">
        <v>1248</v>
      </c>
      <c r="C477" s="82" t="s">
        <v>1247</v>
      </c>
      <c r="D477" s="81" t="s">
        <v>1872</v>
      </c>
    </row>
    <row r="478" spans="1:4">
      <c r="A478" s="81" t="s">
        <v>1846</v>
      </c>
      <c r="B478" s="81" t="s">
        <v>1257</v>
      </c>
      <c r="C478" s="82" t="s">
        <v>1256</v>
      </c>
      <c r="D478" s="81" t="s">
        <v>1873</v>
      </c>
    </row>
    <row r="479" spans="1:4">
      <c r="A479" s="81" t="s">
        <v>1846</v>
      </c>
      <c r="B479" s="81" t="s">
        <v>1209</v>
      </c>
      <c r="C479" s="82" t="s">
        <v>1208</v>
      </c>
      <c r="D479" s="81" t="s">
        <v>1874</v>
      </c>
    </row>
    <row r="480" spans="1:4">
      <c r="A480" s="81" t="s">
        <v>1846</v>
      </c>
      <c r="B480" s="81" t="s">
        <v>16</v>
      </c>
      <c r="C480" s="82" t="s">
        <v>366</v>
      </c>
      <c r="D480" s="81" t="s">
        <v>1875</v>
      </c>
    </row>
    <row r="481" spans="1:4">
      <c r="A481" s="81" t="s">
        <v>1846</v>
      </c>
      <c r="B481" s="81" t="s">
        <v>32</v>
      </c>
      <c r="C481" s="82" t="s">
        <v>368</v>
      </c>
      <c r="D481" s="81" t="s">
        <v>1876</v>
      </c>
    </row>
    <row r="482" spans="1:4">
      <c r="A482" s="81" t="s">
        <v>1846</v>
      </c>
      <c r="B482" s="81" t="s">
        <v>50</v>
      </c>
      <c r="C482" s="82" t="s">
        <v>370</v>
      </c>
      <c r="D482" s="81" t="s">
        <v>1877</v>
      </c>
    </row>
    <row r="483" spans="1:4">
      <c r="A483" s="81" t="s">
        <v>1846</v>
      </c>
      <c r="B483" s="81" t="s">
        <v>1328</v>
      </c>
      <c r="C483" s="82" t="s">
        <v>1329</v>
      </c>
      <c r="D483" s="81" t="s">
        <v>1878</v>
      </c>
    </row>
    <row r="484" spans="1:4">
      <c r="A484" s="81" t="s">
        <v>1846</v>
      </c>
      <c r="B484" s="81" t="s">
        <v>1331</v>
      </c>
      <c r="C484" s="82" t="s">
        <v>1332</v>
      </c>
      <c r="D484" s="81" t="s">
        <v>1879</v>
      </c>
    </row>
    <row r="485" spans="1:4">
      <c r="A485" s="81" t="s">
        <v>1846</v>
      </c>
      <c r="B485" s="81" t="s">
        <v>1334</v>
      </c>
      <c r="C485" s="82" t="s">
        <v>1335</v>
      </c>
      <c r="D485" s="81" t="s">
        <v>1880</v>
      </c>
    </row>
    <row r="486" spans="1:4">
      <c r="A486" s="81" t="s">
        <v>1846</v>
      </c>
      <c r="B486" s="81" t="s">
        <v>1337</v>
      </c>
      <c r="C486" s="82" t="s">
        <v>1338</v>
      </c>
      <c r="D486" s="81" t="s">
        <v>1881</v>
      </c>
    </row>
    <row r="487" spans="1:4">
      <c r="A487" s="81" t="s">
        <v>1846</v>
      </c>
      <c r="B487" s="81" t="s">
        <v>1340</v>
      </c>
      <c r="C487" s="82" t="s">
        <v>1341</v>
      </c>
      <c r="D487" s="81" t="s">
        <v>1882</v>
      </c>
    </row>
    <row r="488" spans="1:4">
      <c r="A488" s="81" t="s">
        <v>1846</v>
      </c>
      <c r="B488" s="81" t="s">
        <v>1343</v>
      </c>
      <c r="C488" s="82" t="s">
        <v>1344</v>
      </c>
      <c r="D488" s="81" t="s">
        <v>1883</v>
      </c>
    </row>
    <row r="489" spans="1:4">
      <c r="A489" s="81" t="s">
        <v>1846</v>
      </c>
      <c r="B489" s="81" t="s">
        <v>1346</v>
      </c>
      <c r="C489" s="82" t="s">
        <v>1347</v>
      </c>
      <c r="D489" s="81" t="s">
        <v>1884</v>
      </c>
    </row>
    <row r="490" spans="1:4">
      <c r="A490" s="81" t="s">
        <v>1846</v>
      </c>
      <c r="B490" s="81" t="s">
        <v>1135</v>
      </c>
      <c r="C490" s="82" t="s">
        <v>1349</v>
      </c>
      <c r="D490" s="81" t="s">
        <v>1885</v>
      </c>
    </row>
    <row r="491" spans="1:4">
      <c r="A491" s="81" t="s">
        <v>1846</v>
      </c>
      <c r="B491" s="81" t="s">
        <v>1351</v>
      </c>
      <c r="C491" s="82" t="s">
        <v>1352</v>
      </c>
      <c r="D491" s="81" t="s">
        <v>1886</v>
      </c>
    </row>
    <row r="492" spans="1:4">
      <c r="A492" s="81" t="s">
        <v>1846</v>
      </c>
      <c r="B492" s="81" t="s">
        <v>1354</v>
      </c>
      <c r="C492" s="82" t="s">
        <v>1355</v>
      </c>
      <c r="D492" s="81" t="s">
        <v>1887</v>
      </c>
    </row>
    <row r="493" spans="1:4">
      <c r="A493" s="81" t="s">
        <v>1846</v>
      </c>
      <c r="B493" s="81" t="s">
        <v>1365</v>
      </c>
      <c r="C493" s="82" t="s">
        <v>1366</v>
      </c>
      <c r="D493" s="81" t="s">
        <v>1888</v>
      </c>
    </row>
    <row r="494" spans="1:4">
      <c r="A494" s="81" t="s">
        <v>1846</v>
      </c>
      <c r="B494" s="81" t="s">
        <v>1177</v>
      </c>
      <c r="C494" s="82" t="s">
        <v>1176</v>
      </c>
      <c r="D494" s="81" t="s">
        <v>1889</v>
      </c>
    </row>
    <row r="495" spans="1:4">
      <c r="A495" s="81" t="s">
        <v>1846</v>
      </c>
      <c r="B495" s="81" t="s">
        <v>1183</v>
      </c>
      <c r="C495" s="82" t="s">
        <v>1182</v>
      </c>
      <c r="D495" s="81" t="s">
        <v>1890</v>
      </c>
    </row>
    <row r="496" spans="1:4">
      <c r="A496" s="81" t="s">
        <v>1846</v>
      </c>
      <c r="B496" s="81" t="s">
        <v>1206</v>
      </c>
      <c r="C496" s="82" t="s">
        <v>1205</v>
      </c>
      <c r="D496" s="81" t="s">
        <v>1891</v>
      </c>
    </row>
    <row r="497" spans="1:4">
      <c r="A497" s="81" t="s">
        <v>1846</v>
      </c>
      <c r="B497" s="81" t="s">
        <v>1232</v>
      </c>
      <c r="C497" s="82" t="s">
        <v>1231</v>
      </c>
      <c r="D497" s="81" t="s">
        <v>1892</v>
      </c>
    </row>
    <row r="498" spans="1:4">
      <c r="A498" s="81" t="s">
        <v>1846</v>
      </c>
      <c r="B498" s="81" t="s">
        <v>1215</v>
      </c>
      <c r="C498" s="82" t="s">
        <v>1214</v>
      </c>
      <c r="D498" s="81" t="s">
        <v>1893</v>
      </c>
    </row>
    <row r="499" spans="1:4">
      <c r="A499" s="81" t="s">
        <v>1846</v>
      </c>
      <c r="B499" s="81" t="s">
        <v>1212</v>
      </c>
      <c r="C499" s="82" t="s">
        <v>1361</v>
      </c>
      <c r="D499" s="81" t="s">
        <v>1894</v>
      </c>
    </row>
    <row r="500" spans="1:4">
      <c r="A500" s="81" t="s">
        <v>1846</v>
      </c>
      <c r="B500" s="81" t="s">
        <v>1180</v>
      </c>
      <c r="C500" s="82" t="s">
        <v>1179</v>
      </c>
      <c r="D500" s="81" t="s">
        <v>1895</v>
      </c>
    </row>
    <row r="501" spans="1:4">
      <c r="A501" s="81" t="s">
        <v>1846</v>
      </c>
      <c r="B501" s="81" t="s">
        <v>37</v>
      </c>
      <c r="C501" s="82" t="s">
        <v>386</v>
      </c>
      <c r="D501" s="81" t="s">
        <v>1896</v>
      </c>
    </row>
    <row r="502" spans="1:4">
      <c r="A502" s="81" t="s">
        <v>1846</v>
      </c>
      <c r="B502" s="81" t="s">
        <v>27</v>
      </c>
      <c r="C502" s="82" t="s">
        <v>1155</v>
      </c>
      <c r="D502" s="81" t="s">
        <v>1897</v>
      </c>
    </row>
    <row r="503" spans="1:4">
      <c r="A503" s="81" t="s">
        <v>1846</v>
      </c>
      <c r="B503" s="81" t="s">
        <v>1254</v>
      </c>
      <c r="C503" s="82" t="s">
        <v>1253</v>
      </c>
      <c r="D503" s="81" t="s">
        <v>1898</v>
      </c>
    </row>
    <row r="504" spans="1:4">
      <c r="A504" s="81" t="s">
        <v>1846</v>
      </c>
      <c r="B504" s="81" t="s">
        <v>350</v>
      </c>
      <c r="C504" s="82" t="s">
        <v>1370</v>
      </c>
      <c r="D504" s="81" t="s">
        <v>1899</v>
      </c>
    </row>
    <row r="505" spans="1:4">
      <c r="A505" s="81" t="s">
        <v>1846</v>
      </c>
      <c r="B505" s="81" t="s">
        <v>1260</v>
      </c>
      <c r="C505" s="82" t="s">
        <v>1262</v>
      </c>
      <c r="D505" s="81" t="s">
        <v>1900</v>
      </c>
    </row>
    <row r="506" spans="1:4">
      <c r="A506" s="81" t="s">
        <v>1846</v>
      </c>
      <c r="B506" s="81" t="s">
        <v>1112</v>
      </c>
      <c r="C506" s="82" t="s">
        <v>1326</v>
      </c>
      <c r="D506" s="81" t="s">
        <v>1901</v>
      </c>
    </row>
    <row r="507" spans="1:4">
      <c r="A507" s="81" t="s">
        <v>1902</v>
      </c>
      <c r="B507" s="81" t="s">
        <v>1188</v>
      </c>
      <c r="C507" s="82" t="s">
        <v>1187</v>
      </c>
      <c r="D507" s="81" t="s">
        <v>1903</v>
      </c>
    </row>
    <row r="508" spans="1:4">
      <c r="A508" s="81" t="s">
        <v>1902</v>
      </c>
      <c r="B508" s="81" t="s">
        <v>1242</v>
      </c>
      <c r="C508" s="82" t="s">
        <v>1283</v>
      </c>
      <c r="D508" s="81" t="s">
        <v>1904</v>
      </c>
    </row>
    <row r="509" spans="1:4">
      <c r="A509" s="81" t="s">
        <v>1902</v>
      </c>
      <c r="B509" s="81" t="s">
        <v>1139</v>
      </c>
      <c r="C509" s="82" t="s">
        <v>1285</v>
      </c>
      <c r="D509" s="81" t="s">
        <v>1905</v>
      </c>
    </row>
    <row r="510" spans="1:4">
      <c r="A510" s="81" t="s">
        <v>1902</v>
      </c>
      <c r="B510" s="81" t="s">
        <v>1146</v>
      </c>
      <c r="C510" s="82" t="s">
        <v>1145</v>
      </c>
      <c r="D510" s="81" t="s">
        <v>1906</v>
      </c>
    </row>
    <row r="511" spans="1:4">
      <c r="A511" s="81" t="s">
        <v>1902</v>
      </c>
      <c r="B511" s="81" t="s">
        <v>1151</v>
      </c>
      <c r="C511" s="82" t="s">
        <v>1150</v>
      </c>
      <c r="D511" s="81" t="s">
        <v>1907</v>
      </c>
    </row>
    <row r="512" spans="1:4">
      <c r="A512" s="81" t="s">
        <v>1902</v>
      </c>
      <c r="B512" s="81" t="s">
        <v>1158</v>
      </c>
      <c r="C512" s="82" t="s">
        <v>1157</v>
      </c>
      <c r="D512" s="81" t="s">
        <v>1908</v>
      </c>
    </row>
    <row r="513" spans="1:4">
      <c r="A513" s="81" t="s">
        <v>1902</v>
      </c>
      <c r="B513" s="81" t="s">
        <v>1162</v>
      </c>
      <c r="C513" s="82" t="s">
        <v>1161</v>
      </c>
      <c r="D513" s="81" t="s">
        <v>1909</v>
      </c>
    </row>
    <row r="514" spans="1:4">
      <c r="A514" s="81" t="s">
        <v>1902</v>
      </c>
      <c r="B514" s="81" t="s">
        <v>1170</v>
      </c>
      <c r="C514" s="82" t="s">
        <v>1169</v>
      </c>
      <c r="D514" s="81" t="s">
        <v>1910</v>
      </c>
    </row>
    <row r="515" spans="1:4">
      <c r="A515" s="81" t="s">
        <v>1902</v>
      </c>
      <c r="B515" s="81" t="s">
        <v>1173</v>
      </c>
      <c r="C515" s="82" t="s">
        <v>1172</v>
      </c>
      <c r="D515" s="81" t="s">
        <v>1911</v>
      </c>
    </row>
    <row r="516" spans="1:4">
      <c r="A516" s="81" t="s">
        <v>1902</v>
      </c>
      <c r="B516" s="81" t="s">
        <v>1293</v>
      </c>
      <c r="C516" s="82" t="s">
        <v>1294</v>
      </c>
      <c r="D516" s="81" t="s">
        <v>1912</v>
      </c>
    </row>
    <row r="517" spans="1:4">
      <c r="A517" s="81" t="s">
        <v>1902</v>
      </c>
      <c r="B517" s="81" t="s">
        <v>1194</v>
      </c>
      <c r="C517" s="82" t="s">
        <v>1193</v>
      </c>
      <c r="D517" s="81" t="s">
        <v>1913</v>
      </c>
    </row>
    <row r="518" spans="1:4">
      <c r="A518" s="81" t="s">
        <v>1902</v>
      </c>
      <c r="B518" s="81" t="s">
        <v>1200</v>
      </c>
      <c r="C518" s="82" t="s">
        <v>1199</v>
      </c>
      <c r="D518" s="81" t="s">
        <v>1914</v>
      </c>
    </row>
    <row r="519" spans="1:4">
      <c r="A519" s="81" t="s">
        <v>1902</v>
      </c>
      <c r="B519" s="81" t="s">
        <v>1203</v>
      </c>
      <c r="C519" s="82" t="s">
        <v>1202</v>
      </c>
      <c r="D519" s="81" t="s">
        <v>1915</v>
      </c>
    </row>
    <row r="520" spans="1:4">
      <c r="A520" s="81" t="s">
        <v>1902</v>
      </c>
      <c r="B520" s="81" t="s">
        <v>1197</v>
      </c>
      <c r="C520" s="82" t="s">
        <v>1299</v>
      </c>
      <c r="D520" s="81" t="s">
        <v>1916</v>
      </c>
    </row>
    <row r="521" spans="1:4">
      <c r="A521" s="81" t="s">
        <v>1902</v>
      </c>
      <c r="B521" s="81" t="s">
        <v>1191</v>
      </c>
      <c r="C521" s="82" t="s">
        <v>1190</v>
      </c>
      <c r="D521" s="81" t="s">
        <v>1917</v>
      </c>
    </row>
    <row r="522" spans="1:4">
      <c r="A522" s="81" t="s">
        <v>1902</v>
      </c>
      <c r="B522" s="81" t="s">
        <v>1235</v>
      </c>
      <c r="C522" s="82" t="s">
        <v>1234</v>
      </c>
      <c r="D522" s="81" t="s">
        <v>1918</v>
      </c>
    </row>
    <row r="523" spans="1:4">
      <c r="A523" s="81" t="s">
        <v>1902</v>
      </c>
      <c r="B523" s="81" t="s">
        <v>1239</v>
      </c>
      <c r="C523" s="82" t="s">
        <v>1238</v>
      </c>
      <c r="D523" s="81" t="s">
        <v>1919</v>
      </c>
    </row>
    <row r="524" spans="1:4">
      <c r="A524" s="81" t="s">
        <v>1902</v>
      </c>
      <c r="B524" s="81" t="s">
        <v>1304</v>
      </c>
      <c r="C524" s="82" t="s">
        <v>1305</v>
      </c>
      <c r="D524" s="81" t="s">
        <v>1920</v>
      </c>
    </row>
    <row r="525" spans="1:4">
      <c r="A525" s="81" t="s">
        <v>1902</v>
      </c>
      <c r="B525" s="81" t="s">
        <v>1165</v>
      </c>
      <c r="C525" s="82" t="s">
        <v>1164</v>
      </c>
      <c r="D525" s="81" t="s">
        <v>1921</v>
      </c>
    </row>
    <row r="526" spans="1:4">
      <c r="A526" s="81" t="s">
        <v>1902</v>
      </c>
      <c r="B526" s="81" t="s">
        <v>1245</v>
      </c>
      <c r="C526" s="82" t="s">
        <v>1244</v>
      </c>
      <c r="D526" s="81" t="s">
        <v>1922</v>
      </c>
    </row>
    <row r="527" spans="1:4">
      <c r="A527" s="81" t="s">
        <v>1902</v>
      </c>
      <c r="B527" s="81" t="s">
        <v>1309</v>
      </c>
      <c r="C527" s="82" t="s">
        <v>1310</v>
      </c>
      <c r="D527" s="81" t="s">
        <v>1923</v>
      </c>
    </row>
    <row r="528" spans="1:4">
      <c r="A528" s="81" t="s">
        <v>1902</v>
      </c>
      <c r="B528" s="81" t="s">
        <v>1277</v>
      </c>
      <c r="C528" s="82" t="s">
        <v>1312</v>
      </c>
      <c r="D528" s="81" t="s">
        <v>1924</v>
      </c>
    </row>
    <row r="529" spans="1:4">
      <c r="A529" s="81" t="s">
        <v>1902</v>
      </c>
      <c r="B529" s="81" t="s">
        <v>1251</v>
      </c>
      <c r="C529" s="82" t="s">
        <v>1250</v>
      </c>
      <c r="D529" s="81" t="s">
        <v>1925</v>
      </c>
    </row>
    <row r="530" spans="1:4">
      <c r="A530" s="81" t="s">
        <v>1902</v>
      </c>
      <c r="B530" s="81" t="s">
        <v>1265</v>
      </c>
      <c r="C530" s="82" t="s">
        <v>1264</v>
      </c>
      <c r="D530" s="81" t="s">
        <v>1926</v>
      </c>
    </row>
    <row r="531" spans="1:4">
      <c r="A531" s="81" t="s">
        <v>1902</v>
      </c>
      <c r="B531" s="81" t="s">
        <v>1268</v>
      </c>
      <c r="C531" s="82" t="s">
        <v>1267</v>
      </c>
      <c r="D531" s="81" t="s">
        <v>1927</v>
      </c>
    </row>
    <row r="532" spans="1:4">
      <c r="A532" s="81" t="s">
        <v>1902</v>
      </c>
      <c r="B532" s="81" t="s">
        <v>1248</v>
      </c>
      <c r="C532" s="82" t="s">
        <v>1247</v>
      </c>
      <c r="D532" s="81" t="s">
        <v>1928</v>
      </c>
    </row>
    <row r="533" spans="1:4">
      <c r="A533" s="81" t="s">
        <v>1902</v>
      </c>
      <c r="B533" s="81" t="s">
        <v>1257</v>
      </c>
      <c r="C533" s="82" t="s">
        <v>1256</v>
      </c>
      <c r="D533" s="81" t="s">
        <v>1929</v>
      </c>
    </row>
    <row r="534" spans="1:4">
      <c r="A534" s="81" t="s">
        <v>1902</v>
      </c>
      <c r="B534" s="81" t="s">
        <v>1209</v>
      </c>
      <c r="C534" s="82" t="s">
        <v>1208</v>
      </c>
      <c r="D534" s="81" t="s">
        <v>1930</v>
      </c>
    </row>
    <row r="535" spans="1:4">
      <c r="A535" s="81" t="s">
        <v>1902</v>
      </c>
      <c r="B535" s="81" t="s">
        <v>16</v>
      </c>
      <c r="C535" s="82" t="s">
        <v>366</v>
      </c>
      <c r="D535" s="81" t="s">
        <v>1931</v>
      </c>
    </row>
    <row r="536" spans="1:4">
      <c r="A536" s="81" t="s">
        <v>1902</v>
      </c>
      <c r="B536" s="81" t="s">
        <v>32</v>
      </c>
      <c r="C536" s="82" t="s">
        <v>368</v>
      </c>
      <c r="D536" s="81" t="s">
        <v>1932</v>
      </c>
    </row>
    <row r="537" spans="1:4">
      <c r="A537" s="81" t="s">
        <v>1902</v>
      </c>
      <c r="B537" s="81" t="s">
        <v>50</v>
      </c>
      <c r="C537" s="82" t="s">
        <v>370</v>
      </c>
      <c r="D537" s="81" t="s">
        <v>1933</v>
      </c>
    </row>
    <row r="538" spans="1:4">
      <c r="A538" s="81" t="s">
        <v>1902</v>
      </c>
      <c r="B538" s="81" t="s">
        <v>1328</v>
      </c>
      <c r="C538" s="82" t="s">
        <v>1329</v>
      </c>
      <c r="D538" s="81" t="s">
        <v>1934</v>
      </c>
    </row>
    <row r="539" spans="1:4">
      <c r="A539" s="81" t="s">
        <v>1902</v>
      </c>
      <c r="B539" s="81" t="s">
        <v>1331</v>
      </c>
      <c r="C539" s="82" t="s">
        <v>1332</v>
      </c>
      <c r="D539" s="81" t="s">
        <v>1935</v>
      </c>
    </row>
    <row r="540" spans="1:4">
      <c r="A540" s="81" t="s">
        <v>1902</v>
      </c>
      <c r="B540" s="81" t="s">
        <v>1334</v>
      </c>
      <c r="C540" s="82" t="s">
        <v>1335</v>
      </c>
      <c r="D540" s="81" t="s">
        <v>1936</v>
      </c>
    </row>
    <row r="541" spans="1:4">
      <c r="A541" s="81" t="s">
        <v>1902</v>
      </c>
      <c r="B541" s="81" t="s">
        <v>1337</v>
      </c>
      <c r="C541" s="82" t="s">
        <v>1338</v>
      </c>
      <c r="D541" s="81" t="s">
        <v>1937</v>
      </c>
    </row>
    <row r="542" spans="1:4">
      <c r="A542" s="81" t="s">
        <v>1902</v>
      </c>
      <c r="B542" s="81" t="s">
        <v>1340</v>
      </c>
      <c r="C542" s="82" t="s">
        <v>1341</v>
      </c>
      <c r="D542" s="81" t="s">
        <v>1938</v>
      </c>
    </row>
    <row r="543" spans="1:4">
      <c r="A543" s="81" t="s">
        <v>1902</v>
      </c>
      <c r="B543" s="81" t="s">
        <v>1343</v>
      </c>
      <c r="C543" s="82" t="s">
        <v>1344</v>
      </c>
      <c r="D543" s="81" t="s">
        <v>1939</v>
      </c>
    </row>
    <row r="544" spans="1:4">
      <c r="A544" s="81" t="s">
        <v>1902</v>
      </c>
      <c r="B544" s="81" t="s">
        <v>1346</v>
      </c>
      <c r="C544" s="82" t="s">
        <v>1347</v>
      </c>
      <c r="D544" s="81" t="s">
        <v>1940</v>
      </c>
    </row>
    <row r="545" spans="1:4">
      <c r="A545" s="81" t="s">
        <v>1902</v>
      </c>
      <c r="B545" s="81" t="s">
        <v>1135</v>
      </c>
      <c r="C545" s="82" t="s">
        <v>1349</v>
      </c>
      <c r="D545" s="81" t="s">
        <v>1941</v>
      </c>
    </row>
    <row r="546" spans="1:4">
      <c r="A546" s="81" t="s">
        <v>1902</v>
      </c>
      <c r="B546" s="81" t="s">
        <v>1351</v>
      </c>
      <c r="C546" s="82" t="s">
        <v>1352</v>
      </c>
      <c r="D546" s="81" t="s">
        <v>1942</v>
      </c>
    </row>
    <row r="547" spans="1:4">
      <c r="A547" s="81" t="s">
        <v>1902</v>
      </c>
      <c r="B547" s="81" t="s">
        <v>1354</v>
      </c>
      <c r="C547" s="82" t="s">
        <v>1355</v>
      </c>
      <c r="D547" s="81" t="s">
        <v>1943</v>
      </c>
    </row>
    <row r="548" spans="1:4">
      <c r="A548" s="81" t="s">
        <v>1902</v>
      </c>
      <c r="B548" s="81" t="s">
        <v>1365</v>
      </c>
      <c r="C548" s="82" t="s">
        <v>1366</v>
      </c>
      <c r="D548" s="81" t="s">
        <v>1944</v>
      </c>
    </row>
    <row r="549" spans="1:4">
      <c r="A549" s="81" t="s">
        <v>1902</v>
      </c>
      <c r="B549" s="81" t="s">
        <v>1112</v>
      </c>
      <c r="C549" s="82" t="s">
        <v>1326</v>
      </c>
      <c r="D549" s="81" t="s">
        <v>1945</v>
      </c>
    </row>
    <row r="550" spans="1:4">
      <c r="A550" s="81" t="s">
        <v>1902</v>
      </c>
      <c r="B550" s="81" t="s">
        <v>1260</v>
      </c>
      <c r="C550" s="82" t="s">
        <v>1262</v>
      </c>
      <c r="D550" s="81" t="s">
        <v>1946</v>
      </c>
    </row>
    <row r="551" spans="1:4">
      <c r="A551" s="81" t="s">
        <v>1902</v>
      </c>
      <c r="B551" s="81" t="s">
        <v>350</v>
      </c>
      <c r="C551" s="82" t="s">
        <v>1370</v>
      </c>
      <c r="D551" s="81" t="s">
        <v>1947</v>
      </c>
    </row>
    <row r="552" spans="1:4">
      <c r="A552" s="81" t="s">
        <v>1902</v>
      </c>
      <c r="B552" s="81" t="s">
        <v>1254</v>
      </c>
      <c r="C552" s="82" t="s">
        <v>1253</v>
      </c>
      <c r="D552" s="81" t="s">
        <v>1948</v>
      </c>
    </row>
    <row r="553" spans="1:4">
      <c r="A553" s="81" t="s">
        <v>1902</v>
      </c>
      <c r="B553" s="81" t="s">
        <v>27</v>
      </c>
      <c r="C553" s="82" t="s">
        <v>1155</v>
      </c>
      <c r="D553" s="81" t="s">
        <v>1949</v>
      </c>
    </row>
    <row r="554" spans="1:4">
      <c r="A554" s="81" t="s">
        <v>1902</v>
      </c>
      <c r="B554" s="81" t="s">
        <v>37</v>
      </c>
      <c r="C554" s="82" t="s">
        <v>386</v>
      </c>
      <c r="D554" s="81" t="s">
        <v>1950</v>
      </c>
    </row>
    <row r="555" spans="1:4">
      <c r="A555" s="81" t="s">
        <v>1902</v>
      </c>
      <c r="B555" s="81" t="s">
        <v>1180</v>
      </c>
      <c r="C555" s="82" t="s">
        <v>1179</v>
      </c>
      <c r="D555" s="81" t="s">
        <v>1951</v>
      </c>
    </row>
    <row r="556" spans="1:4">
      <c r="A556" s="81" t="s">
        <v>1902</v>
      </c>
      <c r="B556" s="81" t="s">
        <v>1212</v>
      </c>
      <c r="C556" s="82" t="s">
        <v>1361</v>
      </c>
      <c r="D556" s="81" t="s">
        <v>1952</v>
      </c>
    </row>
    <row r="557" spans="1:4">
      <c r="A557" s="81" t="s">
        <v>1902</v>
      </c>
      <c r="B557" s="81" t="s">
        <v>1215</v>
      </c>
      <c r="C557" s="82" t="s">
        <v>1214</v>
      </c>
      <c r="D557" s="81" t="s">
        <v>1953</v>
      </c>
    </row>
    <row r="558" spans="1:4">
      <c r="A558" s="81" t="s">
        <v>1902</v>
      </c>
      <c r="B558" s="81" t="s">
        <v>1232</v>
      </c>
      <c r="C558" s="82" t="s">
        <v>1231</v>
      </c>
      <c r="D558" s="81" t="s">
        <v>1954</v>
      </c>
    </row>
    <row r="559" spans="1:4">
      <c r="A559" s="81" t="s">
        <v>1902</v>
      </c>
      <c r="B559" s="81" t="s">
        <v>1206</v>
      </c>
      <c r="C559" s="82" t="s">
        <v>1205</v>
      </c>
      <c r="D559" s="81" t="s">
        <v>1955</v>
      </c>
    </row>
    <row r="560" spans="1:4">
      <c r="A560" s="81" t="s">
        <v>1902</v>
      </c>
      <c r="B560" s="81" t="s">
        <v>1183</v>
      </c>
      <c r="C560" s="82" t="s">
        <v>1182</v>
      </c>
      <c r="D560" s="81" t="s">
        <v>1956</v>
      </c>
    </row>
    <row r="561" spans="1:4">
      <c r="A561" s="81" t="s">
        <v>1902</v>
      </c>
      <c r="B561" s="81" t="s">
        <v>1177</v>
      </c>
      <c r="C561" s="82" t="s">
        <v>1176</v>
      </c>
      <c r="D561" s="81" t="s">
        <v>1957</v>
      </c>
    </row>
  </sheetData>
  <sheetProtection algorithmName="SHA-512" hashValue="GodLI2uzEMMGKGMJDI6+QZNpyWLCWwlS93GFwzKYkJ0Ul0zrogKFCxTBRj8K6ulp4pRgzhJtLOpBVqa+8wNS8A==" saltValue="Vpnmb/xvSsnVaQgJYj9k2Q==" spinCount="100000" sheet="1" objects="1" scenarios="1"/>
  <autoFilter ref="A1:H561" xr:uid="{00000000-0009-0000-0000-00000F000000}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Y622"/>
  <sheetViews>
    <sheetView showGridLines="0" zoomScale="85" zoomScaleNormal="85" workbookViewId="0">
      <selection sqref="A1:XFD1048576"/>
    </sheetView>
  </sheetViews>
  <sheetFormatPr defaultColWidth="9" defaultRowHeight="14.25"/>
  <cols>
    <col min="1" max="1" width="7.125" style="5" bestFit="1" customWidth="1"/>
    <col min="2" max="2" width="5.875" style="5" bestFit="1" customWidth="1"/>
    <col min="3" max="3" width="10.5" style="5" bestFit="1" customWidth="1"/>
    <col min="4" max="4" width="8.625" style="5" bestFit="1" customWidth="1"/>
    <col min="5" max="5" width="13.375" style="5" bestFit="1" customWidth="1"/>
    <col min="6" max="6" width="3.125" style="5" customWidth="1"/>
    <col min="7" max="7" width="8.5" style="5" bestFit="1" customWidth="1"/>
    <col min="8" max="8" width="13.375" style="5" bestFit="1" customWidth="1"/>
    <col min="9" max="9" width="16.25" style="5" bestFit="1" customWidth="1"/>
    <col min="10" max="10" width="3.625" style="5" customWidth="1"/>
    <col min="11" max="11" width="8.875" style="5" bestFit="1" customWidth="1"/>
    <col min="12" max="12" width="3.375" style="5" customWidth="1"/>
    <col min="13" max="13" width="9.125" style="5" bestFit="1" customWidth="1"/>
    <col min="14" max="14" width="26" style="5" bestFit="1" customWidth="1"/>
    <col min="15" max="15" width="9" style="5" bestFit="1" customWidth="1"/>
    <col min="16" max="16" width="27.625" style="5" bestFit="1" customWidth="1"/>
    <col min="17" max="17" width="2.875" style="5" customWidth="1"/>
    <col min="18" max="18" width="14.125" style="22" bestFit="1" customWidth="1"/>
    <col min="19" max="19" width="26.5" style="5" bestFit="1" customWidth="1"/>
    <col min="20" max="20" width="9" style="5" bestFit="1" customWidth="1"/>
    <col min="21" max="21" width="3.875" style="5" customWidth="1"/>
    <col min="22" max="22" width="13.375" style="5" bestFit="1" customWidth="1"/>
    <col min="23" max="23" width="4.75" style="5" bestFit="1" customWidth="1"/>
    <col min="24" max="24" width="17" style="5" bestFit="1" customWidth="1"/>
    <col min="25" max="25" width="20.125" style="5" bestFit="1" customWidth="1"/>
    <col min="26" max="16384" width="9" style="5"/>
  </cols>
  <sheetData>
    <row r="1" spans="1:25" ht="13.15" customHeight="1">
      <c r="A1" s="377" t="s">
        <v>1958</v>
      </c>
      <c r="B1" s="377"/>
      <c r="C1" s="377"/>
      <c r="D1" s="377"/>
      <c r="E1" s="377"/>
      <c r="F1" s="4"/>
      <c r="G1" s="378" t="s">
        <v>1959</v>
      </c>
      <c r="H1" s="379"/>
      <c r="I1" s="379"/>
      <c r="K1" s="6" t="s">
        <v>1960</v>
      </c>
      <c r="M1" s="380" t="s">
        <v>1961</v>
      </c>
      <c r="N1" s="380"/>
      <c r="O1" s="380"/>
      <c r="P1" s="380"/>
      <c r="R1" s="381" t="s">
        <v>1962</v>
      </c>
      <c r="S1" s="382"/>
      <c r="T1" s="382"/>
      <c r="V1" s="374" t="s">
        <v>1963</v>
      </c>
      <c r="W1" s="375"/>
      <c r="X1" s="375"/>
      <c r="Y1" s="376"/>
    </row>
    <row r="2" spans="1:25" ht="13.15" customHeight="1">
      <c r="A2" s="7" t="s">
        <v>1964</v>
      </c>
      <c r="B2" s="8" t="s">
        <v>1965</v>
      </c>
      <c r="C2" s="8" t="s">
        <v>1966</v>
      </c>
      <c r="D2" s="8" t="s">
        <v>1967</v>
      </c>
      <c r="E2" s="8" t="s">
        <v>1278</v>
      </c>
      <c r="G2" s="8" t="s">
        <v>1968</v>
      </c>
      <c r="H2" s="8" t="s">
        <v>1969</v>
      </c>
      <c r="I2" s="8" t="s">
        <v>1970</v>
      </c>
      <c r="K2" s="9" t="s">
        <v>1971</v>
      </c>
      <c r="M2" s="10" t="s">
        <v>1972</v>
      </c>
      <c r="N2" s="10" t="s">
        <v>1973</v>
      </c>
      <c r="O2" s="10" t="s">
        <v>1974</v>
      </c>
      <c r="P2" s="10" t="s">
        <v>1975</v>
      </c>
      <c r="R2" s="11" t="s">
        <v>1962</v>
      </c>
      <c r="S2" s="10" t="s">
        <v>1973</v>
      </c>
      <c r="T2" s="10" t="s">
        <v>1963</v>
      </c>
      <c r="V2" s="11" t="s">
        <v>1976</v>
      </c>
      <c r="W2" s="12" t="s">
        <v>1977</v>
      </c>
      <c r="X2" s="12" t="s">
        <v>1978</v>
      </c>
      <c r="Y2" s="10" t="s">
        <v>1970</v>
      </c>
    </row>
    <row r="3" spans="1:25">
      <c r="A3" s="9">
        <v>10</v>
      </c>
      <c r="B3" s="9">
        <v>0</v>
      </c>
      <c r="C3" s="9" t="s">
        <v>1979</v>
      </c>
      <c r="D3" s="9" t="str">
        <f>B3&amp;"%"</f>
        <v>0%</v>
      </c>
      <c r="E3" s="9">
        <v>5141010000</v>
      </c>
      <c r="G3" s="13">
        <v>31</v>
      </c>
      <c r="H3" s="14" t="s">
        <v>1980</v>
      </c>
      <c r="I3" s="13" t="s">
        <v>1981</v>
      </c>
      <c r="M3" s="15" t="s">
        <v>1982</v>
      </c>
      <c r="N3" s="16" t="s">
        <v>1983</v>
      </c>
      <c r="O3" s="16" t="s">
        <v>1984</v>
      </c>
      <c r="P3" s="9" t="s">
        <v>1985</v>
      </c>
      <c r="R3" s="17" t="s">
        <v>0</v>
      </c>
      <c r="S3" s="17" t="s">
        <v>1986</v>
      </c>
      <c r="T3" s="17" t="s">
        <v>1987</v>
      </c>
      <c r="V3" s="9" t="s">
        <v>1846</v>
      </c>
      <c r="W3" s="18" t="s">
        <v>1987</v>
      </c>
      <c r="X3" s="19" t="str">
        <f>W3&amp;V3</f>
        <v>110S002000000</v>
      </c>
      <c r="Y3" s="9" t="s">
        <v>1988</v>
      </c>
    </row>
    <row r="4" spans="1:25">
      <c r="A4" s="9">
        <v>12</v>
      </c>
      <c r="B4" s="9">
        <v>0.05</v>
      </c>
      <c r="C4" s="9" t="s">
        <v>1979</v>
      </c>
      <c r="D4" s="9" t="str">
        <f t="shared" ref="D4:D17" si="0">B4&amp;"%"</f>
        <v>0.05%</v>
      </c>
      <c r="E4" s="9">
        <v>5141010000</v>
      </c>
      <c r="G4" s="9">
        <v>40</v>
      </c>
      <c r="H4" s="18" t="s">
        <v>1989</v>
      </c>
      <c r="I4" s="9" t="s">
        <v>1990</v>
      </c>
      <c r="M4" s="16" t="s">
        <v>1991</v>
      </c>
      <c r="N4" s="16" t="s">
        <v>1992</v>
      </c>
      <c r="O4" s="16" t="s">
        <v>1984</v>
      </c>
      <c r="P4" s="9" t="s">
        <v>1985</v>
      </c>
      <c r="R4" s="17" t="s">
        <v>1993</v>
      </c>
      <c r="S4" s="17" t="s">
        <v>1994</v>
      </c>
      <c r="T4" s="17" t="s">
        <v>1987</v>
      </c>
      <c r="V4" s="9" t="s">
        <v>1846</v>
      </c>
      <c r="W4" s="20">
        <v>120</v>
      </c>
      <c r="X4" s="19" t="str">
        <f t="shared" ref="X4:X57" si="1">W4&amp;V4</f>
        <v>120S002000000</v>
      </c>
      <c r="Y4" s="9" t="s">
        <v>1995</v>
      </c>
    </row>
    <row r="5" spans="1:25">
      <c r="A5" s="9">
        <v>13</v>
      </c>
      <c r="B5" s="9">
        <v>0.08</v>
      </c>
      <c r="C5" s="9" t="s">
        <v>1979</v>
      </c>
      <c r="D5" s="9" t="str">
        <f t="shared" si="0"/>
        <v>0.08%</v>
      </c>
      <c r="E5" s="9">
        <v>5141010000</v>
      </c>
      <c r="G5" s="9">
        <v>40</v>
      </c>
      <c r="H5" s="20" t="s">
        <v>1996</v>
      </c>
      <c r="I5" s="9" t="s">
        <v>1997</v>
      </c>
      <c r="M5" s="16" t="s">
        <v>1998</v>
      </c>
      <c r="N5" s="16" t="s">
        <v>1999</v>
      </c>
      <c r="O5" s="16" t="s">
        <v>1984</v>
      </c>
      <c r="P5" s="9" t="s">
        <v>1985</v>
      </c>
      <c r="R5" s="17" t="s">
        <v>21</v>
      </c>
      <c r="S5" s="17" t="s">
        <v>2000</v>
      </c>
      <c r="T5" s="17" t="s">
        <v>1987</v>
      </c>
      <c r="V5" s="9" t="s">
        <v>1846</v>
      </c>
      <c r="W5" s="20">
        <v>130</v>
      </c>
      <c r="X5" s="19" t="str">
        <f t="shared" si="1"/>
        <v>130S002000000</v>
      </c>
      <c r="Y5" s="9" t="s">
        <v>2001</v>
      </c>
    </row>
    <row r="6" spans="1:25">
      <c r="A6" s="9">
        <v>14</v>
      </c>
      <c r="B6" s="9">
        <v>0.1</v>
      </c>
      <c r="C6" s="9" t="s">
        <v>1979</v>
      </c>
      <c r="D6" s="9" t="str">
        <f t="shared" si="0"/>
        <v>0.1%</v>
      </c>
      <c r="E6" s="9">
        <v>5141010000</v>
      </c>
      <c r="G6" s="377" t="s">
        <v>2002</v>
      </c>
      <c r="H6" s="377"/>
      <c r="I6" s="377"/>
      <c r="M6" s="16" t="s">
        <v>2003</v>
      </c>
      <c r="N6" s="16" t="s">
        <v>2004</v>
      </c>
      <c r="O6" s="16" t="s">
        <v>1984</v>
      </c>
      <c r="P6" s="9" t="s">
        <v>1985</v>
      </c>
      <c r="R6" s="17" t="s">
        <v>25</v>
      </c>
      <c r="S6" s="17" t="s">
        <v>2005</v>
      </c>
      <c r="T6" s="17" t="s">
        <v>2006</v>
      </c>
      <c r="V6" s="9" t="s">
        <v>1846</v>
      </c>
      <c r="W6" s="20">
        <v>212</v>
      </c>
      <c r="X6" s="19" t="str">
        <f t="shared" si="1"/>
        <v>212S002000000</v>
      </c>
      <c r="Y6" s="9" t="s">
        <v>1329</v>
      </c>
    </row>
    <row r="7" spans="1:25">
      <c r="A7" s="9">
        <v>19</v>
      </c>
      <c r="B7" s="9">
        <v>0</v>
      </c>
      <c r="C7" s="9" t="s">
        <v>1979</v>
      </c>
      <c r="D7" s="9" t="str">
        <f t="shared" si="0"/>
        <v>0%</v>
      </c>
      <c r="E7" s="9">
        <v>5141010000</v>
      </c>
      <c r="G7" s="383" t="s">
        <v>2007</v>
      </c>
      <c r="H7" s="383"/>
      <c r="I7" s="383"/>
      <c r="M7" s="16" t="s">
        <v>2008</v>
      </c>
      <c r="N7" s="16" t="s">
        <v>2009</v>
      </c>
      <c r="O7" s="16" t="s">
        <v>1984</v>
      </c>
      <c r="P7" s="9" t="s">
        <v>1985</v>
      </c>
      <c r="R7" s="17" t="s">
        <v>30</v>
      </c>
      <c r="S7" s="17" t="s">
        <v>2010</v>
      </c>
      <c r="T7" s="17" t="s">
        <v>2011</v>
      </c>
      <c r="V7" s="9" t="s">
        <v>1846</v>
      </c>
      <c r="W7" s="20">
        <v>213</v>
      </c>
      <c r="X7" s="19" t="str">
        <f t="shared" si="1"/>
        <v>213S002000000</v>
      </c>
      <c r="Y7" s="9" t="s">
        <v>1332</v>
      </c>
    </row>
    <row r="8" spans="1:25">
      <c r="A8" s="9">
        <v>20</v>
      </c>
      <c r="B8" s="9">
        <v>0</v>
      </c>
      <c r="C8" s="9" t="s">
        <v>1979</v>
      </c>
      <c r="D8" s="9" t="str">
        <f t="shared" si="0"/>
        <v>0%</v>
      </c>
      <c r="E8" s="9">
        <v>5141010000</v>
      </c>
      <c r="M8" s="16" t="s">
        <v>2012</v>
      </c>
      <c r="N8" s="16" t="s">
        <v>2013</v>
      </c>
      <c r="O8" s="16" t="s">
        <v>1984</v>
      </c>
      <c r="P8" s="9" t="s">
        <v>1985</v>
      </c>
      <c r="R8" s="17" t="s">
        <v>35</v>
      </c>
      <c r="S8" s="17" t="s">
        <v>2014</v>
      </c>
      <c r="T8" s="17" t="s">
        <v>2015</v>
      </c>
      <c r="V8" s="9" t="s">
        <v>1846</v>
      </c>
      <c r="W8" s="20">
        <v>214</v>
      </c>
      <c r="X8" s="19" t="str">
        <f t="shared" si="1"/>
        <v>214S002000000</v>
      </c>
      <c r="Y8" s="9" t="s">
        <v>1335</v>
      </c>
    </row>
    <row r="9" spans="1:25">
      <c r="A9" s="9">
        <v>29</v>
      </c>
      <c r="B9" s="9">
        <v>0</v>
      </c>
      <c r="C9" s="9" t="s">
        <v>1979</v>
      </c>
      <c r="D9" s="9" t="str">
        <f t="shared" si="0"/>
        <v>0%</v>
      </c>
      <c r="E9" s="9">
        <v>5141010000</v>
      </c>
      <c r="G9" s="377" t="s">
        <v>2016</v>
      </c>
      <c r="H9" s="377"/>
      <c r="I9" s="377"/>
      <c r="J9" s="377"/>
      <c r="K9" s="377"/>
      <c r="M9" s="16" t="s">
        <v>2017</v>
      </c>
      <c r="N9" s="16" t="s">
        <v>2018</v>
      </c>
      <c r="O9" s="16" t="s">
        <v>1984</v>
      </c>
      <c r="P9" s="9" t="s">
        <v>1985</v>
      </c>
      <c r="R9" s="17" t="s">
        <v>40</v>
      </c>
      <c r="S9" s="17" t="s">
        <v>2019</v>
      </c>
      <c r="T9" s="17" t="s">
        <v>1987</v>
      </c>
      <c r="V9" s="9" t="s">
        <v>1846</v>
      </c>
      <c r="W9" s="20">
        <v>215</v>
      </c>
      <c r="X9" s="19" t="str">
        <f t="shared" si="1"/>
        <v>215S002000000</v>
      </c>
      <c r="Y9" s="9" t="s">
        <v>1338</v>
      </c>
    </row>
    <row r="10" spans="1:25">
      <c r="A10" s="9">
        <v>30</v>
      </c>
      <c r="B10" s="9">
        <v>0</v>
      </c>
      <c r="C10" s="9" t="s">
        <v>2020</v>
      </c>
      <c r="D10" s="9" t="str">
        <f t="shared" si="0"/>
        <v>0%</v>
      </c>
      <c r="E10" s="21">
        <v>1161010000</v>
      </c>
      <c r="G10" s="8" t="s">
        <v>2021</v>
      </c>
      <c r="H10" s="384" t="s">
        <v>1970</v>
      </c>
      <c r="I10" s="384"/>
      <c r="J10" s="384"/>
      <c r="K10" s="384"/>
      <c r="M10" s="16" t="s">
        <v>2022</v>
      </c>
      <c r="N10" s="16" t="s">
        <v>2023</v>
      </c>
      <c r="O10" s="16" t="s">
        <v>1984</v>
      </c>
      <c r="P10" s="9" t="s">
        <v>1985</v>
      </c>
      <c r="R10" s="17" t="s">
        <v>44</v>
      </c>
      <c r="S10" s="17" t="s">
        <v>2024</v>
      </c>
      <c r="T10" s="17" t="s">
        <v>1987</v>
      </c>
      <c r="V10" s="9" t="s">
        <v>1846</v>
      </c>
      <c r="W10" s="20">
        <v>216</v>
      </c>
      <c r="X10" s="19" t="str">
        <f t="shared" si="1"/>
        <v>216S002000000</v>
      </c>
      <c r="Y10" s="9" t="s">
        <v>1341</v>
      </c>
    </row>
    <row r="11" spans="1:25">
      <c r="A11" s="9">
        <v>32</v>
      </c>
      <c r="B11" s="9">
        <v>0.05</v>
      </c>
      <c r="C11" s="9" t="s">
        <v>2020</v>
      </c>
      <c r="D11" s="9" t="str">
        <f t="shared" si="0"/>
        <v>0.05%</v>
      </c>
      <c r="E11" s="21">
        <v>1161010000</v>
      </c>
      <c r="G11" s="20" t="s">
        <v>2025</v>
      </c>
      <c r="H11" s="371" t="s">
        <v>2026</v>
      </c>
      <c r="I11" s="372"/>
      <c r="J11" s="372"/>
      <c r="K11" s="373"/>
      <c r="M11" s="16" t="s">
        <v>2027</v>
      </c>
      <c r="N11" s="16" t="s">
        <v>2028</v>
      </c>
      <c r="O11" s="16" t="s">
        <v>2029</v>
      </c>
      <c r="P11" s="9" t="s">
        <v>2030</v>
      </c>
      <c r="R11" s="17" t="s">
        <v>48</v>
      </c>
      <c r="S11" s="17" t="s">
        <v>2031</v>
      </c>
      <c r="T11" s="17" t="s">
        <v>2032</v>
      </c>
      <c r="V11" s="9" t="s">
        <v>1846</v>
      </c>
      <c r="W11" s="20">
        <v>217</v>
      </c>
      <c r="X11" s="19" t="str">
        <f t="shared" si="1"/>
        <v>217S002000000</v>
      </c>
      <c r="Y11" s="9" t="s">
        <v>1344</v>
      </c>
    </row>
    <row r="12" spans="1:25">
      <c r="A12" s="9">
        <v>33</v>
      </c>
      <c r="B12" s="9">
        <v>0.08</v>
      </c>
      <c r="C12" s="9" t="s">
        <v>2020</v>
      </c>
      <c r="D12" s="9" t="str">
        <f t="shared" si="0"/>
        <v>0.08%</v>
      </c>
      <c r="E12" s="21">
        <v>1161010000</v>
      </c>
      <c r="G12" s="20" t="s">
        <v>2033</v>
      </c>
      <c r="H12" s="371" t="s">
        <v>2034</v>
      </c>
      <c r="I12" s="372"/>
      <c r="J12" s="372"/>
      <c r="K12" s="373"/>
      <c r="M12" s="16" t="s">
        <v>2035</v>
      </c>
      <c r="N12" s="16" t="s">
        <v>2036</v>
      </c>
      <c r="O12" s="16" t="s">
        <v>2029</v>
      </c>
      <c r="P12" s="9" t="s">
        <v>2030</v>
      </c>
      <c r="R12" s="17" t="s">
        <v>224</v>
      </c>
      <c r="S12" s="17" t="s">
        <v>225</v>
      </c>
      <c r="T12" s="17" t="s">
        <v>2032</v>
      </c>
      <c r="V12" s="9" t="s">
        <v>1846</v>
      </c>
      <c r="W12" s="20">
        <v>218</v>
      </c>
      <c r="X12" s="19" t="str">
        <f t="shared" si="1"/>
        <v>218S002000000</v>
      </c>
      <c r="Y12" s="9" t="s">
        <v>1347</v>
      </c>
    </row>
    <row r="13" spans="1:25">
      <c r="A13" s="9">
        <v>34</v>
      </c>
      <c r="B13" s="9">
        <v>0.1</v>
      </c>
      <c r="C13" s="9" t="s">
        <v>2020</v>
      </c>
      <c r="D13" s="9" t="str">
        <f t="shared" si="0"/>
        <v>0.1%</v>
      </c>
      <c r="E13" s="21">
        <v>1161010000</v>
      </c>
      <c r="G13" s="20" t="s">
        <v>2033</v>
      </c>
      <c r="H13" s="371" t="s">
        <v>2037</v>
      </c>
      <c r="I13" s="372"/>
      <c r="J13" s="372"/>
      <c r="K13" s="373"/>
      <c r="M13" s="16" t="s">
        <v>2038</v>
      </c>
      <c r="N13" s="16" t="s">
        <v>2039</v>
      </c>
      <c r="O13" s="16" t="s">
        <v>2029</v>
      </c>
      <c r="P13" s="9" t="s">
        <v>2030</v>
      </c>
      <c r="R13" s="17" t="s">
        <v>51</v>
      </c>
      <c r="S13" s="17" t="s">
        <v>2040</v>
      </c>
      <c r="T13" s="17" t="s">
        <v>2032</v>
      </c>
      <c r="V13" s="9" t="s">
        <v>1846</v>
      </c>
      <c r="W13" s="20">
        <v>219</v>
      </c>
      <c r="X13" s="19" t="str">
        <f t="shared" si="1"/>
        <v>219S002000000</v>
      </c>
      <c r="Y13" s="9" t="s">
        <v>1349</v>
      </c>
    </row>
    <row r="14" spans="1:25">
      <c r="A14" s="9">
        <v>36</v>
      </c>
      <c r="B14" s="9">
        <v>0.08</v>
      </c>
      <c r="C14" s="9" t="s">
        <v>2041</v>
      </c>
      <c r="D14" s="9" t="str">
        <f t="shared" si="0"/>
        <v>0.08%</v>
      </c>
      <c r="E14" s="21">
        <v>1161010000</v>
      </c>
      <c r="G14" s="20" t="s">
        <v>2033</v>
      </c>
      <c r="H14" s="371" t="s">
        <v>2042</v>
      </c>
      <c r="I14" s="372"/>
      <c r="J14" s="372"/>
      <c r="K14" s="373"/>
      <c r="M14" s="16" t="s">
        <v>2043</v>
      </c>
      <c r="N14" s="16" t="s">
        <v>2044</v>
      </c>
      <c r="O14" s="16" t="s">
        <v>2029</v>
      </c>
      <c r="P14" s="9" t="s">
        <v>2030</v>
      </c>
      <c r="R14" s="17" t="s">
        <v>53</v>
      </c>
      <c r="S14" s="17" t="s">
        <v>2045</v>
      </c>
      <c r="T14" s="17" t="s">
        <v>1987</v>
      </c>
      <c r="V14" s="9" t="s">
        <v>1846</v>
      </c>
      <c r="W14" s="20">
        <v>220</v>
      </c>
      <c r="X14" s="19" t="str">
        <f t="shared" si="1"/>
        <v>220S002000000</v>
      </c>
      <c r="Y14" s="9" t="s">
        <v>1352</v>
      </c>
    </row>
    <row r="15" spans="1:25">
      <c r="A15" s="9">
        <v>39</v>
      </c>
      <c r="B15" s="9">
        <v>0</v>
      </c>
      <c r="C15" s="9" t="s">
        <v>2020</v>
      </c>
      <c r="D15" s="9" t="str">
        <f t="shared" si="0"/>
        <v>0%</v>
      </c>
      <c r="E15" s="21">
        <v>1161010000</v>
      </c>
      <c r="G15" s="20" t="s">
        <v>2033</v>
      </c>
      <c r="H15" s="371" t="s">
        <v>2046</v>
      </c>
      <c r="I15" s="372"/>
      <c r="J15" s="372"/>
      <c r="K15" s="373"/>
      <c r="M15" s="16" t="s">
        <v>2047</v>
      </c>
      <c r="N15" s="16" t="s">
        <v>2048</v>
      </c>
      <c r="O15" s="16" t="s">
        <v>2029</v>
      </c>
      <c r="P15" s="9" t="s">
        <v>2030</v>
      </c>
      <c r="R15" s="17" t="s">
        <v>55</v>
      </c>
      <c r="S15" s="17" t="s">
        <v>2049</v>
      </c>
      <c r="T15" s="17" t="s">
        <v>2032</v>
      </c>
      <c r="V15" s="9" t="s">
        <v>1846</v>
      </c>
      <c r="W15" s="20">
        <v>221</v>
      </c>
      <c r="X15" s="19" t="str">
        <f t="shared" si="1"/>
        <v>221S002000000</v>
      </c>
      <c r="Y15" s="9" t="s">
        <v>1355</v>
      </c>
    </row>
    <row r="16" spans="1:25">
      <c r="A16" s="9">
        <v>40</v>
      </c>
      <c r="B16" s="9">
        <v>0</v>
      </c>
      <c r="C16" s="9" t="s">
        <v>2020</v>
      </c>
      <c r="D16" s="9" t="str">
        <f t="shared" si="0"/>
        <v>0%</v>
      </c>
      <c r="E16" s="21">
        <v>1161010000</v>
      </c>
      <c r="G16" s="20" t="s">
        <v>2050</v>
      </c>
      <c r="H16" s="371" t="s">
        <v>2051</v>
      </c>
      <c r="I16" s="372"/>
      <c r="J16" s="372"/>
      <c r="K16" s="373"/>
      <c r="M16" s="16" t="s">
        <v>2052</v>
      </c>
      <c r="N16" s="16" t="s">
        <v>2053</v>
      </c>
      <c r="O16" s="16" t="s">
        <v>2029</v>
      </c>
      <c r="P16" s="9" t="s">
        <v>2030</v>
      </c>
      <c r="R16" s="17" t="s">
        <v>57</v>
      </c>
      <c r="S16" s="17" t="s">
        <v>2054</v>
      </c>
      <c r="T16" s="17" t="s">
        <v>2011</v>
      </c>
      <c r="V16" s="9" t="s">
        <v>1846</v>
      </c>
      <c r="W16" s="20">
        <v>222</v>
      </c>
      <c r="X16" s="19" t="str">
        <f t="shared" si="1"/>
        <v>222S002000000</v>
      </c>
      <c r="Y16" s="9" t="s">
        <v>1366</v>
      </c>
    </row>
    <row r="17" spans="1:25">
      <c r="A17" s="9">
        <v>49</v>
      </c>
      <c r="B17" s="9">
        <v>0</v>
      </c>
      <c r="C17" s="9" t="s">
        <v>2020</v>
      </c>
      <c r="D17" s="9" t="str">
        <f t="shared" si="0"/>
        <v>0%</v>
      </c>
      <c r="E17" s="21">
        <v>1161010000</v>
      </c>
      <c r="G17" s="20" t="s">
        <v>2055</v>
      </c>
      <c r="H17" s="371" t="s">
        <v>2056</v>
      </c>
      <c r="I17" s="372"/>
      <c r="J17" s="372"/>
      <c r="K17" s="373"/>
      <c r="M17" s="16" t="s">
        <v>2057</v>
      </c>
      <c r="N17" s="16" t="s">
        <v>2058</v>
      </c>
      <c r="O17" s="16" t="s">
        <v>2029</v>
      </c>
      <c r="P17" s="9" t="s">
        <v>2030</v>
      </c>
      <c r="R17" s="17" t="s">
        <v>61</v>
      </c>
      <c r="S17" s="17" t="s">
        <v>2059</v>
      </c>
      <c r="T17" s="17" t="s">
        <v>1987</v>
      </c>
      <c r="V17" s="9" t="s">
        <v>1846</v>
      </c>
      <c r="W17" s="20">
        <v>240</v>
      </c>
      <c r="X17" s="19" t="str">
        <f t="shared" si="1"/>
        <v>240S002000000</v>
      </c>
      <c r="Y17" s="9" t="s">
        <v>1326</v>
      </c>
    </row>
    <row r="18" spans="1:25">
      <c r="G18" s="20" t="s">
        <v>2060</v>
      </c>
      <c r="H18" s="371" t="s">
        <v>2061</v>
      </c>
      <c r="I18" s="372"/>
      <c r="J18" s="372"/>
      <c r="K18" s="373"/>
      <c r="M18" s="16" t="s">
        <v>2062</v>
      </c>
      <c r="N18" s="16" t="s">
        <v>2063</v>
      </c>
      <c r="O18" s="16" t="s">
        <v>2029</v>
      </c>
      <c r="P18" s="9" t="s">
        <v>2030</v>
      </c>
      <c r="R18" s="17" t="s">
        <v>65</v>
      </c>
      <c r="S18" s="17" t="s">
        <v>2064</v>
      </c>
      <c r="T18" s="17" t="s">
        <v>1987</v>
      </c>
      <c r="V18" s="9" t="s">
        <v>1846</v>
      </c>
      <c r="W18" s="20">
        <v>250</v>
      </c>
      <c r="X18" s="19" t="str">
        <f t="shared" si="1"/>
        <v>250S002000000</v>
      </c>
      <c r="Y18" s="9" t="s">
        <v>2065</v>
      </c>
    </row>
    <row r="19" spans="1:25">
      <c r="G19" s="20" t="s">
        <v>2066</v>
      </c>
      <c r="H19" s="371" t="s">
        <v>2067</v>
      </c>
      <c r="I19" s="372"/>
      <c r="J19" s="372"/>
      <c r="K19" s="373"/>
      <c r="M19" s="16" t="s">
        <v>2068</v>
      </c>
      <c r="N19" s="16" t="s">
        <v>2069</v>
      </c>
      <c r="O19" s="16" t="s">
        <v>2029</v>
      </c>
      <c r="P19" s="9" t="s">
        <v>2030</v>
      </c>
      <c r="R19" s="17" t="s">
        <v>69</v>
      </c>
      <c r="S19" s="17" t="s">
        <v>2070</v>
      </c>
      <c r="T19" s="17" t="s">
        <v>1987</v>
      </c>
      <c r="V19" s="9" t="s">
        <v>1846</v>
      </c>
      <c r="W19" s="20">
        <v>270</v>
      </c>
      <c r="X19" s="19" t="str">
        <f t="shared" si="1"/>
        <v>270S002000000</v>
      </c>
      <c r="Y19" s="9" t="s">
        <v>2071</v>
      </c>
    </row>
    <row r="20" spans="1:25">
      <c r="G20" s="20" t="s">
        <v>2072</v>
      </c>
      <c r="H20" s="371" t="s">
        <v>2073</v>
      </c>
      <c r="I20" s="372"/>
      <c r="J20" s="372"/>
      <c r="K20" s="373"/>
      <c r="M20" s="16" t="s">
        <v>2074</v>
      </c>
      <c r="N20" s="16" t="s">
        <v>2075</v>
      </c>
      <c r="O20" s="16" t="s">
        <v>2029</v>
      </c>
      <c r="P20" s="9" t="s">
        <v>2030</v>
      </c>
      <c r="R20" s="17" t="s">
        <v>73</v>
      </c>
      <c r="S20" s="17" t="s">
        <v>2076</v>
      </c>
      <c r="T20" s="17" t="s">
        <v>2011</v>
      </c>
      <c r="V20" s="9" t="s">
        <v>1846</v>
      </c>
      <c r="W20" s="20">
        <v>290</v>
      </c>
      <c r="X20" s="19" t="str">
        <f t="shared" si="1"/>
        <v>290S002000000</v>
      </c>
      <c r="Y20" s="9" t="s">
        <v>1253</v>
      </c>
    </row>
    <row r="21" spans="1:25">
      <c r="G21" s="20" t="s">
        <v>2072</v>
      </c>
      <c r="H21" s="371" t="s">
        <v>2077</v>
      </c>
      <c r="I21" s="372"/>
      <c r="J21" s="372"/>
      <c r="K21" s="373"/>
      <c r="M21" s="16" t="s">
        <v>2078</v>
      </c>
      <c r="N21" s="16" t="s">
        <v>2079</v>
      </c>
      <c r="O21" s="16" t="s">
        <v>2029</v>
      </c>
      <c r="P21" s="9" t="s">
        <v>2030</v>
      </c>
      <c r="R21" s="17" t="s">
        <v>77</v>
      </c>
      <c r="S21" s="17" t="s">
        <v>2080</v>
      </c>
      <c r="T21" s="17" t="s">
        <v>1987</v>
      </c>
      <c r="V21" s="9" t="s">
        <v>1846</v>
      </c>
      <c r="W21" s="20">
        <v>310</v>
      </c>
      <c r="X21" s="19" t="str">
        <f t="shared" si="1"/>
        <v>310S002000000</v>
      </c>
      <c r="Y21" s="9" t="s">
        <v>2081</v>
      </c>
    </row>
    <row r="22" spans="1:25">
      <c r="G22" s="20" t="s">
        <v>2072</v>
      </c>
      <c r="H22" s="371" t="s">
        <v>2082</v>
      </c>
      <c r="I22" s="372"/>
      <c r="J22" s="372"/>
      <c r="K22" s="373"/>
      <c r="M22" s="16" t="s">
        <v>2083</v>
      </c>
      <c r="N22" s="16" t="s">
        <v>2084</v>
      </c>
      <c r="O22" s="16" t="s">
        <v>2029</v>
      </c>
      <c r="P22" s="9" t="s">
        <v>2030</v>
      </c>
      <c r="R22" s="17" t="s">
        <v>81</v>
      </c>
      <c r="S22" s="17" t="s">
        <v>2085</v>
      </c>
      <c r="T22" s="17" t="s">
        <v>2032</v>
      </c>
      <c r="V22" s="9" t="s">
        <v>1846</v>
      </c>
      <c r="W22" s="20">
        <v>320</v>
      </c>
      <c r="X22" s="19" t="str">
        <f t="shared" si="1"/>
        <v>320S002000000</v>
      </c>
      <c r="Y22" s="9" t="s">
        <v>2086</v>
      </c>
    </row>
    <row r="23" spans="1:25">
      <c r="G23" s="20" t="s">
        <v>2072</v>
      </c>
      <c r="H23" s="371" t="s">
        <v>2087</v>
      </c>
      <c r="I23" s="372"/>
      <c r="J23" s="372"/>
      <c r="K23" s="373"/>
      <c r="M23" s="16" t="s">
        <v>2088</v>
      </c>
      <c r="N23" s="16" t="s">
        <v>2089</v>
      </c>
      <c r="O23" s="16" t="s">
        <v>2029</v>
      </c>
      <c r="P23" s="9" t="s">
        <v>2030</v>
      </c>
      <c r="R23" s="17" t="s">
        <v>83</v>
      </c>
      <c r="S23" s="17" t="s">
        <v>2090</v>
      </c>
      <c r="T23" s="17" t="s">
        <v>2032</v>
      </c>
      <c r="V23" s="9" t="s">
        <v>1846</v>
      </c>
      <c r="W23" s="20">
        <v>330</v>
      </c>
      <c r="X23" s="19" t="str">
        <f t="shared" si="1"/>
        <v>330S002000000</v>
      </c>
      <c r="Y23" s="9" t="s">
        <v>2091</v>
      </c>
    </row>
    <row r="24" spans="1:25">
      <c r="G24" s="20" t="s">
        <v>2072</v>
      </c>
      <c r="H24" s="371" t="s">
        <v>2092</v>
      </c>
      <c r="I24" s="372"/>
      <c r="J24" s="372"/>
      <c r="K24" s="373"/>
      <c r="M24" s="16" t="s">
        <v>2093</v>
      </c>
      <c r="N24" s="16" t="s">
        <v>2094</v>
      </c>
      <c r="O24" s="16" t="s">
        <v>2029</v>
      </c>
      <c r="P24" s="9" t="s">
        <v>2030</v>
      </c>
      <c r="R24" s="17" t="s">
        <v>87</v>
      </c>
      <c r="S24" s="17" t="s">
        <v>2095</v>
      </c>
      <c r="T24" s="17" t="s">
        <v>2032</v>
      </c>
      <c r="V24" s="9" t="s">
        <v>1846</v>
      </c>
      <c r="W24" s="20">
        <v>340</v>
      </c>
      <c r="X24" s="19" t="str">
        <f t="shared" si="1"/>
        <v>340S002000000</v>
      </c>
      <c r="Y24" s="9" t="s">
        <v>2096</v>
      </c>
    </row>
    <row r="25" spans="1:25">
      <c r="G25" s="20" t="s">
        <v>2072</v>
      </c>
      <c r="H25" s="371" t="s">
        <v>2097</v>
      </c>
      <c r="I25" s="372"/>
      <c r="J25" s="372"/>
      <c r="K25" s="373"/>
      <c r="M25" s="16" t="s">
        <v>2098</v>
      </c>
      <c r="N25" s="16" t="s">
        <v>2099</v>
      </c>
      <c r="O25" s="16" t="s">
        <v>2029</v>
      </c>
      <c r="P25" s="9" t="s">
        <v>2030</v>
      </c>
      <c r="R25" s="17" t="s">
        <v>91</v>
      </c>
      <c r="S25" s="17" t="s">
        <v>2100</v>
      </c>
      <c r="T25" s="17" t="s">
        <v>2032</v>
      </c>
      <c r="V25" s="9" t="s">
        <v>1846</v>
      </c>
      <c r="W25" s="20">
        <v>350</v>
      </c>
      <c r="X25" s="19" t="str">
        <f t="shared" si="1"/>
        <v>350S002000000</v>
      </c>
      <c r="Y25" s="9" t="s">
        <v>2101</v>
      </c>
    </row>
    <row r="26" spans="1:25">
      <c r="G26" s="20" t="s">
        <v>2102</v>
      </c>
      <c r="H26" s="371" t="s">
        <v>2103</v>
      </c>
      <c r="I26" s="372"/>
      <c r="J26" s="372"/>
      <c r="K26" s="373"/>
      <c r="M26" s="16" t="s">
        <v>2104</v>
      </c>
      <c r="N26" s="16" t="s">
        <v>2105</v>
      </c>
      <c r="O26" s="16" t="s">
        <v>2029</v>
      </c>
      <c r="P26" s="9" t="s">
        <v>2030</v>
      </c>
      <c r="R26" s="17" t="s">
        <v>95</v>
      </c>
      <c r="S26" s="17" t="s">
        <v>2106</v>
      </c>
      <c r="T26" s="17" t="s">
        <v>2032</v>
      </c>
      <c r="V26" s="9" t="s">
        <v>1846</v>
      </c>
      <c r="W26" s="20">
        <v>360</v>
      </c>
      <c r="X26" s="19" t="str">
        <f t="shared" si="1"/>
        <v>360S002000000</v>
      </c>
      <c r="Y26" s="9" t="s">
        <v>1231</v>
      </c>
    </row>
    <row r="27" spans="1:25">
      <c r="G27" s="20" t="s">
        <v>2107</v>
      </c>
      <c r="H27" s="371" t="s">
        <v>2108</v>
      </c>
      <c r="I27" s="372"/>
      <c r="J27" s="372"/>
      <c r="K27" s="373"/>
      <c r="M27" s="16" t="s">
        <v>2109</v>
      </c>
      <c r="N27" s="16" t="s">
        <v>2110</v>
      </c>
      <c r="O27" s="16" t="s">
        <v>2029</v>
      </c>
      <c r="P27" s="9" t="s">
        <v>2030</v>
      </c>
      <c r="R27" s="17" t="s">
        <v>97</v>
      </c>
      <c r="S27" s="17" t="s">
        <v>2111</v>
      </c>
      <c r="T27" s="17" t="s">
        <v>1987</v>
      </c>
      <c r="V27" s="9" t="s">
        <v>1846</v>
      </c>
      <c r="W27" s="20">
        <v>410</v>
      </c>
      <c r="X27" s="19" t="str">
        <f t="shared" si="1"/>
        <v>410S002000000</v>
      </c>
      <c r="Y27" s="9" t="s">
        <v>2112</v>
      </c>
    </row>
    <row r="28" spans="1:25">
      <c r="G28" s="20" t="s">
        <v>2113</v>
      </c>
      <c r="H28" s="371" t="s">
        <v>2114</v>
      </c>
      <c r="I28" s="372"/>
      <c r="J28" s="372"/>
      <c r="K28" s="373"/>
      <c r="M28" s="16" t="s">
        <v>2115</v>
      </c>
      <c r="N28" s="16" t="s">
        <v>2116</v>
      </c>
      <c r="O28" s="16" t="s">
        <v>2029</v>
      </c>
      <c r="P28" s="9" t="s">
        <v>2030</v>
      </c>
      <c r="R28" s="17" t="s">
        <v>101</v>
      </c>
      <c r="S28" s="17" t="s">
        <v>2117</v>
      </c>
      <c r="T28" s="17" t="s">
        <v>2032</v>
      </c>
      <c r="V28" s="9" t="s">
        <v>1846</v>
      </c>
      <c r="W28" s="20">
        <v>420</v>
      </c>
      <c r="X28" s="19" t="str">
        <f t="shared" si="1"/>
        <v>420S002000000</v>
      </c>
      <c r="Y28" s="9" t="s">
        <v>2118</v>
      </c>
    </row>
    <row r="29" spans="1:25">
      <c r="G29" s="20" t="s">
        <v>2119</v>
      </c>
      <c r="H29" s="371" t="s">
        <v>2120</v>
      </c>
      <c r="I29" s="372"/>
      <c r="J29" s="372"/>
      <c r="K29" s="373"/>
      <c r="M29" s="16" t="s">
        <v>2121</v>
      </c>
      <c r="N29" s="16" t="s">
        <v>2122</v>
      </c>
      <c r="O29" s="16" t="s">
        <v>2029</v>
      </c>
      <c r="P29" s="9" t="s">
        <v>2030</v>
      </c>
      <c r="R29" s="17" t="s">
        <v>105</v>
      </c>
      <c r="S29" s="17" t="s">
        <v>2123</v>
      </c>
      <c r="T29" s="17" t="s">
        <v>2011</v>
      </c>
      <c r="V29" s="9" t="s">
        <v>1846</v>
      </c>
      <c r="W29" s="20">
        <v>430</v>
      </c>
      <c r="X29" s="19" t="str">
        <f t="shared" si="1"/>
        <v>430S002000000</v>
      </c>
      <c r="Y29" s="9" t="s">
        <v>2124</v>
      </c>
    </row>
    <row r="30" spans="1:25">
      <c r="G30" s="20" t="s">
        <v>2125</v>
      </c>
      <c r="H30" s="371" t="s">
        <v>2126</v>
      </c>
      <c r="I30" s="372"/>
      <c r="J30" s="372"/>
      <c r="K30" s="373"/>
      <c r="M30" s="16" t="s">
        <v>2127</v>
      </c>
      <c r="N30" s="16" t="s">
        <v>2128</v>
      </c>
      <c r="O30" s="16" t="s">
        <v>2029</v>
      </c>
      <c r="P30" s="9" t="s">
        <v>2030</v>
      </c>
      <c r="R30" s="17" t="s">
        <v>109</v>
      </c>
      <c r="S30" s="17" t="s">
        <v>2129</v>
      </c>
      <c r="T30" s="17" t="s">
        <v>2032</v>
      </c>
      <c r="V30" s="9" t="s">
        <v>1846</v>
      </c>
      <c r="W30" s="20">
        <v>440</v>
      </c>
      <c r="X30" s="19" t="str">
        <f t="shared" si="1"/>
        <v>440S002000000</v>
      </c>
      <c r="Y30" s="9" t="s">
        <v>2130</v>
      </c>
    </row>
    <row r="31" spans="1:25">
      <c r="G31" s="20" t="s">
        <v>2131</v>
      </c>
      <c r="H31" s="371" t="s">
        <v>2132</v>
      </c>
      <c r="I31" s="372"/>
      <c r="J31" s="372"/>
      <c r="K31" s="373"/>
      <c r="M31" s="16" t="s">
        <v>2133</v>
      </c>
      <c r="N31" s="16" t="s">
        <v>2134</v>
      </c>
      <c r="O31" s="16" t="s">
        <v>2029</v>
      </c>
      <c r="P31" s="9" t="s">
        <v>2030</v>
      </c>
      <c r="R31" s="17" t="s">
        <v>113</v>
      </c>
      <c r="S31" s="17" t="s">
        <v>2135</v>
      </c>
      <c r="T31" s="17" t="s">
        <v>2032</v>
      </c>
      <c r="V31" s="9" t="s">
        <v>1846</v>
      </c>
      <c r="W31" s="20">
        <v>450</v>
      </c>
      <c r="X31" s="19" t="str">
        <f t="shared" si="1"/>
        <v>450S002000000</v>
      </c>
      <c r="Y31" s="9" t="s">
        <v>2136</v>
      </c>
    </row>
    <row r="32" spans="1:25">
      <c r="G32" s="20" t="s">
        <v>2137</v>
      </c>
      <c r="H32" s="371" t="s">
        <v>2138</v>
      </c>
      <c r="I32" s="372"/>
      <c r="J32" s="372"/>
      <c r="K32" s="373"/>
      <c r="M32" s="15" t="s">
        <v>2139</v>
      </c>
      <c r="N32" s="16" t="s">
        <v>2140</v>
      </c>
      <c r="O32" s="16" t="s">
        <v>2141</v>
      </c>
      <c r="P32" s="9" t="s">
        <v>2142</v>
      </c>
      <c r="R32" s="17" t="s">
        <v>117</v>
      </c>
      <c r="S32" s="17" t="s">
        <v>2143</v>
      </c>
      <c r="T32" s="17" t="s">
        <v>2032</v>
      </c>
      <c r="V32" s="9" t="s">
        <v>1846</v>
      </c>
      <c r="W32" s="20">
        <v>460</v>
      </c>
      <c r="X32" s="19" t="str">
        <f t="shared" si="1"/>
        <v>460S002000000</v>
      </c>
      <c r="Y32" s="9" t="s">
        <v>2144</v>
      </c>
    </row>
    <row r="33" spans="7:25">
      <c r="G33" s="20" t="s">
        <v>2145</v>
      </c>
      <c r="H33" s="371" t="s">
        <v>2146</v>
      </c>
      <c r="I33" s="372"/>
      <c r="J33" s="372"/>
      <c r="K33" s="373"/>
      <c r="M33" s="16" t="s">
        <v>2147</v>
      </c>
      <c r="N33" s="16" t="s">
        <v>2148</v>
      </c>
      <c r="O33" s="16" t="s">
        <v>2141</v>
      </c>
      <c r="P33" s="9" t="s">
        <v>2142</v>
      </c>
      <c r="R33" s="17" t="s">
        <v>121</v>
      </c>
      <c r="S33" s="17" t="s">
        <v>2149</v>
      </c>
      <c r="T33" s="17" t="s">
        <v>2032</v>
      </c>
      <c r="V33" s="9" t="s">
        <v>1846</v>
      </c>
      <c r="W33" s="20">
        <v>510</v>
      </c>
      <c r="X33" s="19" t="str">
        <f t="shared" si="1"/>
        <v>510S002000000</v>
      </c>
      <c r="Y33" s="9" t="s">
        <v>2150</v>
      </c>
    </row>
    <row r="34" spans="7:25">
      <c r="G34" s="20" t="s">
        <v>2145</v>
      </c>
      <c r="H34" s="371" t="s">
        <v>2151</v>
      </c>
      <c r="I34" s="372"/>
      <c r="J34" s="372"/>
      <c r="K34" s="373"/>
      <c r="M34" s="16" t="s">
        <v>2152</v>
      </c>
      <c r="N34" s="16" t="s">
        <v>2153</v>
      </c>
      <c r="O34" s="16" t="s">
        <v>2141</v>
      </c>
      <c r="P34" s="9" t="s">
        <v>2142</v>
      </c>
      <c r="R34" s="17" t="s">
        <v>123</v>
      </c>
      <c r="S34" s="17" t="s">
        <v>2154</v>
      </c>
      <c r="T34" s="17" t="s">
        <v>2032</v>
      </c>
      <c r="V34" s="9" t="s">
        <v>1846</v>
      </c>
      <c r="W34" s="20">
        <v>520</v>
      </c>
      <c r="X34" s="19" t="str">
        <f t="shared" si="1"/>
        <v>520S002000000</v>
      </c>
      <c r="Y34" s="9" t="s">
        <v>2155</v>
      </c>
    </row>
    <row r="35" spans="7:25">
      <c r="G35" s="20" t="s">
        <v>2156</v>
      </c>
      <c r="H35" s="371" t="s">
        <v>2157</v>
      </c>
      <c r="I35" s="372"/>
      <c r="J35" s="372"/>
      <c r="K35" s="373"/>
      <c r="M35" s="16" t="s">
        <v>2158</v>
      </c>
      <c r="N35" s="16" t="s">
        <v>2159</v>
      </c>
      <c r="O35" s="16" t="s">
        <v>2141</v>
      </c>
      <c r="P35" s="9" t="s">
        <v>2142</v>
      </c>
      <c r="R35" s="17" t="s">
        <v>127</v>
      </c>
      <c r="S35" s="17" t="s">
        <v>2160</v>
      </c>
      <c r="T35" s="17" t="s">
        <v>2032</v>
      </c>
      <c r="V35" s="9" t="s">
        <v>1846</v>
      </c>
      <c r="W35" s="20">
        <v>530</v>
      </c>
      <c r="X35" s="19" t="str">
        <f t="shared" si="1"/>
        <v>530S002000000</v>
      </c>
      <c r="Y35" s="9" t="s">
        <v>2161</v>
      </c>
    </row>
    <row r="36" spans="7:25">
      <c r="G36" s="20" t="s">
        <v>2156</v>
      </c>
      <c r="H36" s="371" t="s">
        <v>2162</v>
      </c>
      <c r="I36" s="372"/>
      <c r="J36" s="372"/>
      <c r="K36" s="373"/>
      <c r="M36" s="16" t="s">
        <v>2163</v>
      </c>
      <c r="N36" s="16" t="s">
        <v>2164</v>
      </c>
      <c r="O36" s="16" t="s">
        <v>2141</v>
      </c>
      <c r="P36" s="9" t="s">
        <v>2142</v>
      </c>
      <c r="R36" s="17" t="s">
        <v>131</v>
      </c>
      <c r="S36" s="17" t="s">
        <v>2165</v>
      </c>
      <c r="T36" s="17" t="s">
        <v>2032</v>
      </c>
      <c r="V36" s="9" t="s">
        <v>1846</v>
      </c>
      <c r="W36" s="20">
        <v>540</v>
      </c>
      <c r="X36" s="19" t="str">
        <f t="shared" si="1"/>
        <v>540S002000000</v>
      </c>
      <c r="Y36" s="9" t="s">
        <v>2166</v>
      </c>
    </row>
    <row r="37" spans="7:25">
      <c r="G37" s="20" t="s">
        <v>2167</v>
      </c>
      <c r="H37" s="371" t="s">
        <v>2168</v>
      </c>
      <c r="I37" s="372"/>
      <c r="J37" s="372"/>
      <c r="K37" s="373"/>
      <c r="M37" s="16" t="s">
        <v>2169</v>
      </c>
      <c r="N37" s="16" t="s">
        <v>2170</v>
      </c>
      <c r="O37" s="16" t="s">
        <v>2141</v>
      </c>
      <c r="P37" s="9" t="s">
        <v>2142</v>
      </c>
      <c r="R37" s="17" t="s">
        <v>135</v>
      </c>
      <c r="S37" s="17" t="s">
        <v>2171</v>
      </c>
      <c r="T37" s="17" t="s">
        <v>2032</v>
      </c>
      <c r="V37" s="9" t="s">
        <v>1846</v>
      </c>
      <c r="W37" s="20">
        <v>550</v>
      </c>
      <c r="X37" s="19" t="str">
        <f t="shared" si="1"/>
        <v>550S002000000</v>
      </c>
      <c r="Y37" s="9" t="s">
        <v>2172</v>
      </c>
    </row>
    <row r="38" spans="7:25">
      <c r="G38" s="20" t="s">
        <v>2167</v>
      </c>
      <c r="H38" s="371" t="s">
        <v>2168</v>
      </c>
      <c r="I38" s="372"/>
      <c r="J38" s="372"/>
      <c r="K38" s="373"/>
      <c r="M38" s="16" t="s">
        <v>2173</v>
      </c>
      <c r="N38" s="16" t="s">
        <v>2174</v>
      </c>
      <c r="O38" s="16" t="s">
        <v>2141</v>
      </c>
      <c r="P38" s="9" t="s">
        <v>2142</v>
      </c>
      <c r="R38" s="17" t="s">
        <v>139</v>
      </c>
      <c r="S38" s="17" t="s">
        <v>2175</v>
      </c>
      <c r="T38" s="17" t="s">
        <v>2032</v>
      </c>
      <c r="V38" s="9" t="s">
        <v>1846</v>
      </c>
      <c r="W38" s="20">
        <v>560</v>
      </c>
      <c r="X38" s="19" t="str">
        <f t="shared" si="1"/>
        <v>560S002000000</v>
      </c>
      <c r="Y38" s="9" t="s">
        <v>2176</v>
      </c>
    </row>
    <row r="39" spans="7:25">
      <c r="G39" s="20" t="s">
        <v>2177</v>
      </c>
      <c r="H39" s="371" t="s">
        <v>2178</v>
      </c>
      <c r="I39" s="372"/>
      <c r="J39" s="372"/>
      <c r="K39" s="373"/>
      <c r="M39" s="16" t="s">
        <v>2179</v>
      </c>
      <c r="N39" s="16" t="s">
        <v>2180</v>
      </c>
      <c r="O39" s="16" t="s">
        <v>2141</v>
      </c>
      <c r="P39" s="9" t="s">
        <v>2142</v>
      </c>
      <c r="R39" s="17" t="s">
        <v>143</v>
      </c>
      <c r="S39" s="17" t="s">
        <v>2181</v>
      </c>
      <c r="T39" s="17" t="s">
        <v>2032</v>
      </c>
      <c r="V39" s="9" t="s">
        <v>1846</v>
      </c>
      <c r="W39" s="20">
        <v>570</v>
      </c>
      <c r="X39" s="19" t="str">
        <f t="shared" si="1"/>
        <v>570S002000000</v>
      </c>
      <c r="Y39" s="9" t="s">
        <v>2182</v>
      </c>
    </row>
    <row r="40" spans="7:25">
      <c r="G40" s="20" t="s">
        <v>2177</v>
      </c>
      <c r="H40" s="371" t="s">
        <v>2178</v>
      </c>
      <c r="I40" s="372"/>
      <c r="J40" s="372"/>
      <c r="K40" s="373"/>
      <c r="M40" s="16" t="s">
        <v>2183</v>
      </c>
      <c r="N40" s="16" t="s">
        <v>2184</v>
      </c>
      <c r="O40" s="16" t="s">
        <v>2141</v>
      </c>
      <c r="P40" s="9" t="s">
        <v>2142</v>
      </c>
      <c r="R40" s="17" t="s">
        <v>147</v>
      </c>
      <c r="S40" s="17" t="s">
        <v>2185</v>
      </c>
      <c r="T40" s="17" t="s">
        <v>2032</v>
      </c>
      <c r="V40" s="9" t="s">
        <v>1846</v>
      </c>
      <c r="W40" s="20">
        <v>580</v>
      </c>
      <c r="X40" s="19" t="str">
        <f t="shared" si="1"/>
        <v>580S002000000</v>
      </c>
      <c r="Y40" s="9" t="s">
        <v>2186</v>
      </c>
    </row>
    <row r="41" spans="7:25">
      <c r="G41" s="20" t="s">
        <v>2187</v>
      </c>
      <c r="H41" s="371" t="s">
        <v>2188</v>
      </c>
      <c r="I41" s="372"/>
      <c r="J41" s="372"/>
      <c r="K41" s="373"/>
      <c r="M41" s="16" t="s">
        <v>2189</v>
      </c>
      <c r="N41" s="16" t="s">
        <v>2190</v>
      </c>
      <c r="O41" s="16" t="s">
        <v>2191</v>
      </c>
      <c r="P41" s="9" t="s">
        <v>2192</v>
      </c>
      <c r="R41" s="17" t="s">
        <v>151</v>
      </c>
      <c r="S41" s="17" t="s">
        <v>2193</v>
      </c>
      <c r="T41" s="17" t="s">
        <v>2032</v>
      </c>
      <c r="V41" s="9" t="s">
        <v>1846</v>
      </c>
      <c r="W41" s="20">
        <v>610</v>
      </c>
      <c r="X41" s="19" t="str">
        <f t="shared" si="1"/>
        <v>610S002000000</v>
      </c>
      <c r="Y41" s="9" t="s">
        <v>2194</v>
      </c>
    </row>
    <row r="42" spans="7:25">
      <c r="G42" s="20" t="s">
        <v>2195</v>
      </c>
      <c r="H42" s="371" t="s">
        <v>2196</v>
      </c>
      <c r="I42" s="372"/>
      <c r="J42" s="372"/>
      <c r="K42" s="373"/>
      <c r="M42" s="16" t="s">
        <v>2197</v>
      </c>
      <c r="N42" s="16" t="s">
        <v>2198</v>
      </c>
      <c r="O42" s="16" t="s">
        <v>2191</v>
      </c>
      <c r="P42" s="9" t="s">
        <v>2192</v>
      </c>
      <c r="R42" s="17" t="s">
        <v>155</v>
      </c>
      <c r="S42" s="17" t="s">
        <v>2199</v>
      </c>
      <c r="T42" s="17" t="s">
        <v>2032</v>
      </c>
      <c r="V42" s="9" t="s">
        <v>1846</v>
      </c>
      <c r="W42" s="20">
        <v>620</v>
      </c>
      <c r="X42" s="19" t="str">
        <f t="shared" si="1"/>
        <v>620S002000000</v>
      </c>
      <c r="Y42" s="9" t="s">
        <v>2200</v>
      </c>
    </row>
    <row r="43" spans="7:25">
      <c r="G43" s="20" t="s">
        <v>2201</v>
      </c>
      <c r="H43" s="371" t="s">
        <v>2202</v>
      </c>
      <c r="I43" s="372"/>
      <c r="J43" s="372"/>
      <c r="K43" s="373"/>
      <c r="M43" s="16" t="s">
        <v>2203</v>
      </c>
      <c r="N43" s="16" t="s">
        <v>2204</v>
      </c>
      <c r="O43" s="16" t="s">
        <v>2191</v>
      </c>
      <c r="P43" s="9" t="s">
        <v>2192</v>
      </c>
      <c r="R43" s="17" t="s">
        <v>159</v>
      </c>
      <c r="S43" s="17" t="s">
        <v>2205</v>
      </c>
      <c r="T43" s="17" t="s">
        <v>2032</v>
      </c>
      <c r="V43" s="9" t="s">
        <v>1846</v>
      </c>
      <c r="W43" s="20">
        <v>710</v>
      </c>
      <c r="X43" s="19" t="str">
        <f t="shared" si="1"/>
        <v>710S002000000</v>
      </c>
      <c r="Y43" s="9" t="s">
        <v>2206</v>
      </c>
    </row>
    <row r="44" spans="7:25">
      <c r="G44" s="20" t="s">
        <v>2207</v>
      </c>
      <c r="H44" s="371" t="s">
        <v>2208</v>
      </c>
      <c r="I44" s="372"/>
      <c r="J44" s="372"/>
      <c r="K44" s="373"/>
      <c r="M44" s="16" t="s">
        <v>2209</v>
      </c>
      <c r="N44" s="16" t="s">
        <v>2210</v>
      </c>
      <c r="O44" s="16" t="s">
        <v>2191</v>
      </c>
      <c r="P44" s="9" t="s">
        <v>2192</v>
      </c>
      <c r="R44" s="17" t="s">
        <v>163</v>
      </c>
      <c r="S44" s="17" t="s">
        <v>2211</v>
      </c>
      <c r="T44" s="17" t="s">
        <v>2032</v>
      </c>
      <c r="V44" s="9" t="s">
        <v>1846</v>
      </c>
      <c r="W44" s="20">
        <v>720</v>
      </c>
      <c r="X44" s="19" t="str">
        <f t="shared" si="1"/>
        <v>720S002000000</v>
      </c>
      <c r="Y44" s="9" t="s">
        <v>2212</v>
      </c>
    </row>
    <row r="45" spans="7:25">
      <c r="G45" s="20" t="s">
        <v>2213</v>
      </c>
      <c r="H45" s="371" t="s">
        <v>2214</v>
      </c>
      <c r="I45" s="372"/>
      <c r="J45" s="372"/>
      <c r="K45" s="373"/>
      <c r="M45" s="16" t="s">
        <v>2215</v>
      </c>
      <c r="N45" s="16" t="s">
        <v>2216</v>
      </c>
      <c r="O45" s="16" t="s">
        <v>2191</v>
      </c>
      <c r="P45" s="9" t="s">
        <v>2192</v>
      </c>
      <c r="R45" s="17" t="s">
        <v>167</v>
      </c>
      <c r="S45" s="17" t="s">
        <v>2217</v>
      </c>
      <c r="T45" s="17" t="s">
        <v>2032</v>
      </c>
      <c r="V45" s="9" t="s">
        <v>1846</v>
      </c>
      <c r="W45" s="20">
        <v>730</v>
      </c>
      <c r="X45" s="19" t="str">
        <f t="shared" si="1"/>
        <v>730S002000000</v>
      </c>
      <c r="Y45" s="9" t="s">
        <v>2218</v>
      </c>
    </row>
    <row r="46" spans="7:25">
      <c r="G46" s="20" t="s">
        <v>2219</v>
      </c>
      <c r="H46" s="371" t="s">
        <v>2220</v>
      </c>
      <c r="I46" s="372"/>
      <c r="J46" s="372"/>
      <c r="K46" s="373"/>
      <c r="M46" s="16" t="s">
        <v>2221</v>
      </c>
      <c r="N46" s="16" t="s">
        <v>2222</v>
      </c>
      <c r="O46" s="16" t="s">
        <v>2223</v>
      </c>
      <c r="P46" s="9" t="s">
        <v>2224</v>
      </c>
      <c r="R46" s="17" t="s">
        <v>171</v>
      </c>
      <c r="S46" s="17" t="s">
        <v>2225</v>
      </c>
      <c r="T46" s="17" t="s">
        <v>2032</v>
      </c>
      <c r="V46" s="9" t="s">
        <v>1846</v>
      </c>
      <c r="W46" s="20">
        <v>740</v>
      </c>
      <c r="X46" s="19" t="str">
        <f t="shared" si="1"/>
        <v>740S002000000</v>
      </c>
      <c r="Y46" s="9" t="s">
        <v>1234</v>
      </c>
    </row>
    <row r="47" spans="7:25">
      <c r="G47" s="20" t="s">
        <v>2226</v>
      </c>
      <c r="H47" s="371" t="s">
        <v>2227</v>
      </c>
      <c r="I47" s="372"/>
      <c r="J47" s="372"/>
      <c r="K47" s="373"/>
      <c r="M47" s="16" t="s">
        <v>2228</v>
      </c>
      <c r="N47" s="16" t="s">
        <v>2229</v>
      </c>
      <c r="O47" s="16" t="s">
        <v>2223</v>
      </c>
      <c r="P47" s="9" t="s">
        <v>2224</v>
      </c>
      <c r="R47" s="17" t="s">
        <v>175</v>
      </c>
      <c r="S47" s="17" t="s">
        <v>2230</v>
      </c>
      <c r="T47" s="17" t="s">
        <v>2032</v>
      </c>
      <c r="V47" s="9" t="s">
        <v>1846</v>
      </c>
      <c r="W47" s="20">
        <v>750</v>
      </c>
      <c r="X47" s="19" t="str">
        <f t="shared" si="1"/>
        <v>750S002000000</v>
      </c>
      <c r="Y47" s="9" t="s">
        <v>1238</v>
      </c>
    </row>
    <row r="48" spans="7:25">
      <c r="G48" s="20" t="s">
        <v>2231</v>
      </c>
      <c r="H48" s="371" t="s">
        <v>2232</v>
      </c>
      <c r="I48" s="372"/>
      <c r="J48" s="372"/>
      <c r="K48" s="373"/>
      <c r="M48" s="16" t="s">
        <v>2233</v>
      </c>
      <c r="N48" s="16" t="s">
        <v>2234</v>
      </c>
      <c r="O48" s="16" t="s">
        <v>2223</v>
      </c>
      <c r="P48" s="9" t="s">
        <v>2224</v>
      </c>
      <c r="R48" s="17" t="s">
        <v>181</v>
      </c>
      <c r="S48" s="17" t="s">
        <v>2040</v>
      </c>
      <c r="T48" s="17" t="s">
        <v>2032</v>
      </c>
      <c r="V48" s="9" t="s">
        <v>1846</v>
      </c>
      <c r="W48" s="20">
        <v>785</v>
      </c>
      <c r="X48" s="19" t="str">
        <f t="shared" si="1"/>
        <v>785S002000000</v>
      </c>
      <c r="Y48" s="9" t="s">
        <v>2235</v>
      </c>
    </row>
    <row r="49" spans="7:25">
      <c r="G49" s="20" t="s">
        <v>2236</v>
      </c>
      <c r="H49" s="371" t="s">
        <v>2237</v>
      </c>
      <c r="I49" s="372"/>
      <c r="J49" s="372"/>
      <c r="K49" s="373"/>
      <c r="M49" s="16" t="s">
        <v>2238</v>
      </c>
      <c r="N49" s="16" t="s">
        <v>2239</v>
      </c>
      <c r="O49" s="16" t="s">
        <v>2223</v>
      </c>
      <c r="P49" s="9" t="s">
        <v>2224</v>
      </c>
      <c r="R49" s="17" t="s">
        <v>182</v>
      </c>
      <c r="S49" s="17" t="s">
        <v>2240</v>
      </c>
      <c r="T49" s="17" t="s">
        <v>2032</v>
      </c>
      <c r="V49" s="9" t="s">
        <v>1846</v>
      </c>
      <c r="W49" s="20">
        <v>790</v>
      </c>
      <c r="X49" s="19" t="str">
        <f t="shared" si="1"/>
        <v>790S002000000</v>
      </c>
      <c r="Y49" s="9" t="s">
        <v>2241</v>
      </c>
    </row>
    <row r="50" spans="7:25">
      <c r="G50" s="20" t="s">
        <v>2242</v>
      </c>
      <c r="H50" s="371" t="s">
        <v>2243</v>
      </c>
      <c r="I50" s="372"/>
      <c r="J50" s="372"/>
      <c r="K50" s="373"/>
      <c r="M50" s="16" t="s">
        <v>2244</v>
      </c>
      <c r="N50" s="16" t="s">
        <v>2245</v>
      </c>
      <c r="O50" s="16" t="s">
        <v>2223</v>
      </c>
      <c r="P50" s="9" t="s">
        <v>2224</v>
      </c>
      <c r="R50" s="17" t="s">
        <v>184</v>
      </c>
      <c r="S50" s="17" t="s">
        <v>2246</v>
      </c>
      <c r="T50" s="17" t="s">
        <v>2032</v>
      </c>
      <c r="V50" s="9" t="s">
        <v>1846</v>
      </c>
      <c r="W50" s="20">
        <v>795</v>
      </c>
      <c r="X50" s="19" t="str">
        <f t="shared" si="1"/>
        <v>795S002000000</v>
      </c>
      <c r="Y50" s="9" t="s">
        <v>1244</v>
      </c>
    </row>
    <row r="51" spans="7:25">
      <c r="G51" s="20" t="s">
        <v>2247</v>
      </c>
      <c r="H51" s="371" t="s">
        <v>2248</v>
      </c>
      <c r="I51" s="372"/>
      <c r="J51" s="372"/>
      <c r="K51" s="373"/>
      <c r="M51" s="16" t="s">
        <v>2249</v>
      </c>
      <c r="N51" s="16" t="s">
        <v>2250</v>
      </c>
      <c r="O51" s="16" t="s">
        <v>2223</v>
      </c>
      <c r="P51" s="9" t="s">
        <v>2224</v>
      </c>
      <c r="R51" s="17" t="s">
        <v>186</v>
      </c>
      <c r="S51" s="17" t="s">
        <v>2251</v>
      </c>
      <c r="T51" s="17" t="s">
        <v>2032</v>
      </c>
      <c r="V51" s="9" t="s">
        <v>1846</v>
      </c>
      <c r="W51" s="20">
        <v>800</v>
      </c>
      <c r="X51" s="19" t="str">
        <f t="shared" si="1"/>
        <v>800S002000000</v>
      </c>
      <c r="Y51" s="9" t="s">
        <v>1310</v>
      </c>
    </row>
    <row r="52" spans="7:25">
      <c r="G52" s="20" t="s">
        <v>2252</v>
      </c>
      <c r="H52" s="371" t="s">
        <v>2253</v>
      </c>
      <c r="I52" s="372"/>
      <c r="J52" s="372"/>
      <c r="K52" s="373"/>
      <c r="M52" s="16" t="s">
        <v>2254</v>
      </c>
      <c r="N52" s="16" t="s">
        <v>2255</v>
      </c>
      <c r="O52" s="16" t="s">
        <v>2223</v>
      </c>
      <c r="P52" s="9" t="s">
        <v>2224</v>
      </c>
      <c r="R52" s="17" t="s">
        <v>188</v>
      </c>
      <c r="S52" s="17" t="s">
        <v>2256</v>
      </c>
      <c r="T52" s="17" t="s">
        <v>2032</v>
      </c>
      <c r="V52" s="9" t="s">
        <v>1846</v>
      </c>
      <c r="W52" s="20">
        <v>810</v>
      </c>
      <c r="X52" s="19" t="str">
        <f t="shared" si="1"/>
        <v>810S002000000</v>
      </c>
      <c r="Y52" s="9" t="s">
        <v>2257</v>
      </c>
    </row>
    <row r="53" spans="7:25">
      <c r="G53" s="20" t="s">
        <v>2258</v>
      </c>
      <c r="H53" s="371" t="s">
        <v>2259</v>
      </c>
      <c r="I53" s="372"/>
      <c r="J53" s="372"/>
      <c r="K53" s="373"/>
      <c r="M53" s="16" t="s">
        <v>2260</v>
      </c>
      <c r="N53" s="16" t="s">
        <v>2261</v>
      </c>
      <c r="O53" s="16" t="s">
        <v>2223</v>
      </c>
      <c r="P53" s="9" t="s">
        <v>2224</v>
      </c>
      <c r="R53" s="17" t="s">
        <v>190</v>
      </c>
      <c r="S53" s="17" t="s">
        <v>2262</v>
      </c>
      <c r="T53" s="17" t="s">
        <v>2032</v>
      </c>
      <c r="V53" s="9" t="s">
        <v>1846</v>
      </c>
      <c r="W53" s="20">
        <v>820</v>
      </c>
      <c r="X53" s="19" t="str">
        <f t="shared" si="1"/>
        <v>820S002000000</v>
      </c>
      <c r="Y53" s="9" t="s">
        <v>2263</v>
      </c>
    </row>
    <row r="54" spans="7:25">
      <c r="G54" s="20" t="s">
        <v>2264</v>
      </c>
      <c r="H54" s="371" t="s">
        <v>2265</v>
      </c>
      <c r="I54" s="372"/>
      <c r="J54" s="372"/>
      <c r="K54" s="373"/>
      <c r="M54" s="16" t="s">
        <v>2266</v>
      </c>
      <c r="N54" s="16" t="s">
        <v>2267</v>
      </c>
      <c r="O54" s="16" t="s">
        <v>2223</v>
      </c>
      <c r="P54" s="9" t="s">
        <v>2224</v>
      </c>
      <c r="R54" s="17" t="s">
        <v>192</v>
      </c>
      <c r="S54" s="17" t="s">
        <v>2268</v>
      </c>
      <c r="T54" s="17" t="s">
        <v>2032</v>
      </c>
      <c r="V54" s="9" t="s">
        <v>1846</v>
      </c>
      <c r="W54" s="20">
        <v>830</v>
      </c>
      <c r="X54" s="19" t="str">
        <f t="shared" si="1"/>
        <v>830S002000000</v>
      </c>
      <c r="Y54" s="9" t="s">
        <v>1264</v>
      </c>
    </row>
    <row r="55" spans="7:25">
      <c r="M55" s="9" t="s">
        <v>2269</v>
      </c>
      <c r="N55" s="9" t="s">
        <v>2270</v>
      </c>
      <c r="O55" s="9" t="s">
        <v>2223</v>
      </c>
      <c r="P55" s="9" t="s">
        <v>2224</v>
      </c>
      <c r="R55" s="17" t="s">
        <v>194</v>
      </c>
      <c r="S55" s="17" t="s">
        <v>2271</v>
      </c>
      <c r="T55" s="17" t="s">
        <v>2032</v>
      </c>
      <c r="V55" s="9" t="s">
        <v>1846</v>
      </c>
      <c r="W55" s="20">
        <v>840</v>
      </c>
      <c r="X55" s="19" t="str">
        <f t="shared" si="1"/>
        <v>840S002000000</v>
      </c>
      <c r="Y55" s="9" t="s">
        <v>1267</v>
      </c>
    </row>
    <row r="56" spans="7:25">
      <c r="M56" s="9" t="s">
        <v>2272</v>
      </c>
      <c r="N56" s="9" t="s">
        <v>2273</v>
      </c>
      <c r="O56" s="9" t="s">
        <v>2223</v>
      </c>
      <c r="P56" s="9" t="s">
        <v>2224</v>
      </c>
      <c r="R56" s="17" t="s">
        <v>196</v>
      </c>
      <c r="S56" s="17" t="s">
        <v>2274</v>
      </c>
      <c r="T56" s="17" t="s">
        <v>2032</v>
      </c>
      <c r="V56" s="9" t="s">
        <v>1846</v>
      </c>
      <c r="W56" s="20">
        <v>880</v>
      </c>
      <c r="X56" s="19" t="str">
        <f t="shared" si="1"/>
        <v>880S002000000</v>
      </c>
      <c r="Y56" s="9" t="s">
        <v>1247</v>
      </c>
    </row>
    <row r="57" spans="7:25">
      <c r="M57" s="9" t="s">
        <v>2275</v>
      </c>
      <c r="N57" s="9" t="s">
        <v>2276</v>
      </c>
      <c r="O57" s="9" t="s">
        <v>2223</v>
      </c>
      <c r="P57" s="9" t="s">
        <v>2224</v>
      </c>
      <c r="R57" s="17" t="s">
        <v>198</v>
      </c>
      <c r="S57" s="17" t="s">
        <v>2045</v>
      </c>
      <c r="T57" s="17" t="s">
        <v>2032</v>
      </c>
      <c r="V57" s="9" t="s">
        <v>1846</v>
      </c>
      <c r="W57" s="20">
        <v>890</v>
      </c>
      <c r="X57" s="19" t="str">
        <f t="shared" si="1"/>
        <v>890S002000000</v>
      </c>
      <c r="Y57" s="9" t="s">
        <v>2277</v>
      </c>
    </row>
    <row r="58" spans="7:25">
      <c r="R58" s="17" t="s">
        <v>199</v>
      </c>
      <c r="S58" s="17" t="s">
        <v>2278</v>
      </c>
      <c r="T58" s="17" t="s">
        <v>2032</v>
      </c>
    </row>
    <row r="59" spans="7:25">
      <c r="R59" s="17" t="s">
        <v>200</v>
      </c>
      <c r="S59" s="17" t="s">
        <v>2279</v>
      </c>
      <c r="T59" s="17" t="s">
        <v>2011</v>
      </c>
    </row>
    <row r="60" spans="7:25">
      <c r="R60" s="17" t="s">
        <v>202</v>
      </c>
      <c r="S60" s="17" t="s">
        <v>2280</v>
      </c>
      <c r="T60" s="17" t="s">
        <v>2011</v>
      </c>
    </row>
    <row r="61" spans="7:25">
      <c r="R61" s="17" t="s">
        <v>204</v>
      </c>
      <c r="S61" s="17" t="s">
        <v>2281</v>
      </c>
      <c r="T61" s="17" t="s">
        <v>2011</v>
      </c>
    </row>
    <row r="62" spans="7:25">
      <c r="R62" s="17" t="s">
        <v>206</v>
      </c>
      <c r="S62" s="17" t="s">
        <v>2282</v>
      </c>
      <c r="T62" s="17" t="s">
        <v>2011</v>
      </c>
    </row>
    <row r="63" spans="7:25">
      <c r="R63" s="17" t="s">
        <v>208</v>
      </c>
      <c r="S63" s="17" t="s">
        <v>2283</v>
      </c>
      <c r="T63" s="17" t="s">
        <v>2011</v>
      </c>
    </row>
    <row r="64" spans="7:25">
      <c r="R64" s="17" t="s">
        <v>210</v>
      </c>
      <c r="S64" s="17" t="s">
        <v>2284</v>
      </c>
      <c r="T64" s="17" t="s">
        <v>2032</v>
      </c>
    </row>
    <row r="65" spans="18:20">
      <c r="R65" s="17" t="s">
        <v>212</v>
      </c>
      <c r="S65" s="17" t="s">
        <v>2285</v>
      </c>
      <c r="T65" s="17" t="s">
        <v>2032</v>
      </c>
    </row>
    <row r="66" spans="18:20">
      <c r="R66" s="17" t="s">
        <v>214</v>
      </c>
      <c r="S66" s="17" t="s">
        <v>2286</v>
      </c>
      <c r="T66" s="17" t="s">
        <v>2011</v>
      </c>
    </row>
    <row r="67" spans="18:20">
      <c r="R67" s="17" t="s">
        <v>216</v>
      </c>
      <c r="S67" s="17" t="s">
        <v>2287</v>
      </c>
      <c r="T67" s="17" t="s">
        <v>2032</v>
      </c>
    </row>
    <row r="68" spans="18:20">
      <c r="R68" s="17" t="s">
        <v>218</v>
      </c>
      <c r="S68" s="17" t="s">
        <v>2288</v>
      </c>
      <c r="T68" s="17" t="s">
        <v>2032</v>
      </c>
    </row>
    <row r="69" spans="18:20">
      <c r="R69" s="17" t="s">
        <v>220</v>
      </c>
      <c r="S69" s="17" t="s">
        <v>2289</v>
      </c>
      <c r="T69" s="17" t="s">
        <v>2032</v>
      </c>
    </row>
    <row r="70" spans="18:20">
      <c r="R70" s="17" t="s">
        <v>2290</v>
      </c>
      <c r="S70" s="17" t="s">
        <v>49</v>
      </c>
      <c r="T70" s="17" t="s">
        <v>2032</v>
      </c>
    </row>
    <row r="71" spans="18:20">
      <c r="R71" s="17" t="s">
        <v>2291</v>
      </c>
      <c r="S71" s="17" t="s">
        <v>2278</v>
      </c>
      <c r="T71" s="17" t="s">
        <v>2011</v>
      </c>
    </row>
    <row r="72" spans="18:20">
      <c r="R72" s="17" t="s">
        <v>2292</v>
      </c>
      <c r="S72" s="17" t="s">
        <v>2278</v>
      </c>
      <c r="T72" s="17" t="s">
        <v>2293</v>
      </c>
    </row>
    <row r="73" spans="18:20">
      <c r="R73" s="17" t="s">
        <v>236</v>
      </c>
      <c r="S73" s="17" t="s">
        <v>2294</v>
      </c>
      <c r="T73" s="17" t="s">
        <v>2032</v>
      </c>
    </row>
    <row r="74" spans="18:20">
      <c r="R74" s="17" t="s">
        <v>238</v>
      </c>
      <c r="S74" s="17" t="s">
        <v>2295</v>
      </c>
      <c r="T74" s="17" t="s">
        <v>2032</v>
      </c>
    </row>
    <row r="75" spans="18:20">
      <c r="R75" s="17" t="s">
        <v>242</v>
      </c>
      <c r="S75" s="17" t="s">
        <v>2296</v>
      </c>
      <c r="T75" s="17" t="s">
        <v>2032</v>
      </c>
    </row>
    <row r="76" spans="18:20">
      <c r="R76" s="17" t="s">
        <v>246</v>
      </c>
      <c r="S76" s="17" t="s">
        <v>2297</v>
      </c>
      <c r="T76" s="17" t="s">
        <v>2032</v>
      </c>
    </row>
    <row r="77" spans="18:20">
      <c r="R77" s="17" t="s">
        <v>250</v>
      </c>
      <c r="S77" s="17" t="s">
        <v>2298</v>
      </c>
      <c r="T77" s="17" t="s">
        <v>2032</v>
      </c>
    </row>
    <row r="78" spans="18:20">
      <c r="R78" s="17" t="s">
        <v>254</v>
      </c>
      <c r="S78" s="17" t="s">
        <v>2299</v>
      </c>
      <c r="T78" s="17" t="s">
        <v>2032</v>
      </c>
    </row>
    <row r="79" spans="18:20">
      <c r="R79" s="17" t="s">
        <v>226</v>
      </c>
      <c r="S79" s="17" t="s">
        <v>2300</v>
      </c>
      <c r="T79" s="17" t="s">
        <v>2032</v>
      </c>
    </row>
    <row r="80" spans="18:20">
      <c r="R80" s="17" t="s">
        <v>230</v>
      </c>
      <c r="S80" s="17" t="s">
        <v>2123</v>
      </c>
      <c r="T80" s="17" t="s">
        <v>231</v>
      </c>
    </row>
    <row r="81" spans="18:20">
      <c r="R81" s="17" t="s">
        <v>232</v>
      </c>
      <c r="S81" s="17" t="s">
        <v>2301</v>
      </c>
      <c r="T81" s="17" t="s">
        <v>1987</v>
      </c>
    </row>
    <row r="82" spans="18:20">
      <c r="R82" s="17" t="s">
        <v>234</v>
      </c>
      <c r="S82" s="17" t="s">
        <v>2302</v>
      </c>
      <c r="T82" s="17" t="s">
        <v>1987</v>
      </c>
    </row>
    <row r="83" spans="18:20">
      <c r="R83" s="17" t="s">
        <v>258</v>
      </c>
      <c r="S83" s="17" t="s">
        <v>2287</v>
      </c>
      <c r="T83" s="17" t="s">
        <v>2032</v>
      </c>
    </row>
    <row r="84" spans="18:20">
      <c r="R84" s="17" t="s">
        <v>259</v>
      </c>
      <c r="S84" s="17" t="s">
        <v>2286</v>
      </c>
      <c r="T84" s="17" t="s">
        <v>2032</v>
      </c>
    </row>
    <row r="85" spans="18:20">
      <c r="R85" s="17" t="s">
        <v>260</v>
      </c>
      <c r="S85" s="17" t="s">
        <v>2303</v>
      </c>
      <c r="T85" s="17" t="s">
        <v>2032</v>
      </c>
    </row>
    <row r="86" spans="18:20">
      <c r="R86" s="17" t="s">
        <v>266</v>
      </c>
      <c r="S86" s="17" t="s">
        <v>2304</v>
      </c>
      <c r="T86" s="17" t="s">
        <v>231</v>
      </c>
    </row>
    <row r="87" spans="18:20">
      <c r="R87" s="17" t="s">
        <v>268</v>
      </c>
      <c r="S87" s="17" t="s">
        <v>1994</v>
      </c>
      <c r="T87" s="17" t="s">
        <v>231</v>
      </c>
    </row>
    <row r="88" spans="18:20">
      <c r="R88" s="17" t="s">
        <v>269</v>
      </c>
      <c r="S88" s="17" t="s">
        <v>2305</v>
      </c>
      <c r="T88" s="17" t="s">
        <v>1987</v>
      </c>
    </row>
    <row r="89" spans="18:20">
      <c r="R89" s="17" t="s">
        <v>271</v>
      </c>
      <c r="S89" s="17" t="s">
        <v>2306</v>
      </c>
      <c r="T89" s="17" t="s">
        <v>2011</v>
      </c>
    </row>
    <row r="90" spans="18:20">
      <c r="R90" s="17" t="s">
        <v>273</v>
      </c>
      <c r="S90" s="17" t="s">
        <v>2307</v>
      </c>
      <c r="T90" s="17" t="s">
        <v>2032</v>
      </c>
    </row>
    <row r="91" spans="18:20">
      <c r="R91" s="17" t="s">
        <v>275</v>
      </c>
      <c r="S91" s="17" t="s">
        <v>2308</v>
      </c>
      <c r="T91" s="17" t="s">
        <v>2015</v>
      </c>
    </row>
    <row r="92" spans="18:20">
      <c r="R92" s="17" t="s">
        <v>281</v>
      </c>
      <c r="S92" s="17" t="s">
        <v>2000</v>
      </c>
      <c r="T92" s="17" t="s">
        <v>231</v>
      </c>
    </row>
    <row r="93" spans="18:20">
      <c r="R93" s="17" t="s">
        <v>282</v>
      </c>
      <c r="S93" s="17" t="s">
        <v>2309</v>
      </c>
      <c r="T93" s="17" t="s">
        <v>1987</v>
      </c>
    </row>
    <row r="94" spans="18:20">
      <c r="R94" s="17" t="s">
        <v>284</v>
      </c>
      <c r="S94" s="17" t="s">
        <v>2310</v>
      </c>
      <c r="T94" s="17" t="s">
        <v>2011</v>
      </c>
    </row>
    <row r="95" spans="18:20">
      <c r="R95" s="17" t="s">
        <v>286</v>
      </c>
      <c r="S95" s="17" t="s">
        <v>2311</v>
      </c>
      <c r="T95" s="17" t="s">
        <v>2032</v>
      </c>
    </row>
    <row r="96" spans="18:20">
      <c r="R96" s="17" t="s">
        <v>288</v>
      </c>
      <c r="S96" s="17" t="s">
        <v>2312</v>
      </c>
      <c r="T96" s="17" t="s">
        <v>2015</v>
      </c>
    </row>
    <row r="97" spans="18:20">
      <c r="R97" s="17" t="s">
        <v>294</v>
      </c>
      <c r="S97" s="17" t="s">
        <v>2313</v>
      </c>
      <c r="T97" s="17" t="s">
        <v>231</v>
      </c>
    </row>
    <row r="98" spans="18:20">
      <c r="R98" s="17" t="s">
        <v>296</v>
      </c>
      <c r="S98" s="17" t="s">
        <v>2314</v>
      </c>
      <c r="T98" s="17" t="s">
        <v>1987</v>
      </c>
    </row>
    <row r="99" spans="18:20">
      <c r="R99" s="17" t="s">
        <v>298</v>
      </c>
      <c r="S99" s="17" t="s">
        <v>2315</v>
      </c>
      <c r="T99" s="17" t="s">
        <v>2011</v>
      </c>
    </row>
    <row r="100" spans="18:20">
      <c r="R100" s="17" t="s">
        <v>300</v>
      </c>
      <c r="S100" s="17" t="s">
        <v>2316</v>
      </c>
      <c r="T100" s="17" t="s">
        <v>2032</v>
      </c>
    </row>
    <row r="101" spans="18:20">
      <c r="R101" s="17" t="s">
        <v>302</v>
      </c>
      <c r="S101" s="17" t="s">
        <v>2317</v>
      </c>
      <c r="T101" s="17" t="s">
        <v>2015</v>
      </c>
    </row>
    <row r="102" spans="18:20">
      <c r="R102" s="17" t="s">
        <v>308</v>
      </c>
      <c r="S102" s="17" t="s">
        <v>2318</v>
      </c>
      <c r="T102" s="17" t="s">
        <v>231</v>
      </c>
    </row>
    <row r="103" spans="18:20">
      <c r="R103" s="17" t="s">
        <v>309</v>
      </c>
      <c r="S103" s="17" t="s">
        <v>2319</v>
      </c>
      <c r="T103" s="17" t="s">
        <v>1987</v>
      </c>
    </row>
    <row r="104" spans="18:20">
      <c r="R104" s="17" t="s">
        <v>311</v>
      </c>
      <c r="S104" s="17" t="s">
        <v>2320</v>
      </c>
      <c r="T104" s="17" t="s">
        <v>2011</v>
      </c>
    </row>
    <row r="105" spans="18:20">
      <c r="R105" s="17" t="s">
        <v>313</v>
      </c>
      <c r="S105" s="17" t="s">
        <v>2321</v>
      </c>
      <c r="T105" s="17" t="s">
        <v>2032</v>
      </c>
    </row>
    <row r="106" spans="18:20">
      <c r="R106" s="17" t="s">
        <v>315</v>
      </c>
      <c r="S106" s="17" t="s">
        <v>2322</v>
      </c>
      <c r="T106" s="17" t="s">
        <v>2015</v>
      </c>
    </row>
    <row r="107" spans="18:20">
      <c r="R107" s="17" t="s">
        <v>321</v>
      </c>
      <c r="S107" s="17" t="s">
        <v>31</v>
      </c>
      <c r="T107" s="17" t="s">
        <v>231</v>
      </c>
    </row>
    <row r="108" spans="18:20">
      <c r="R108" s="17" t="s">
        <v>322</v>
      </c>
      <c r="S108" s="17" t="s">
        <v>2323</v>
      </c>
      <c r="T108" s="17" t="s">
        <v>1987</v>
      </c>
    </row>
    <row r="109" spans="18:20">
      <c r="R109" s="17" t="s">
        <v>324</v>
      </c>
      <c r="S109" s="17" t="s">
        <v>2324</v>
      </c>
      <c r="T109" s="17" t="s">
        <v>2011</v>
      </c>
    </row>
    <row r="110" spans="18:20">
      <c r="R110" s="17" t="s">
        <v>326</v>
      </c>
      <c r="S110" s="17" t="s">
        <v>2325</v>
      </c>
      <c r="T110" s="17" t="s">
        <v>2032</v>
      </c>
    </row>
    <row r="111" spans="18:20">
      <c r="R111" s="17" t="s">
        <v>328</v>
      </c>
      <c r="S111" s="17" t="s">
        <v>2326</v>
      </c>
      <c r="T111" s="17" t="s">
        <v>2015</v>
      </c>
    </row>
    <row r="112" spans="18:20">
      <c r="R112" s="17" t="s">
        <v>334</v>
      </c>
      <c r="S112" s="17" t="s">
        <v>2327</v>
      </c>
      <c r="T112" s="17" t="s">
        <v>231</v>
      </c>
    </row>
    <row r="113" spans="18:20">
      <c r="R113" s="17" t="s">
        <v>336</v>
      </c>
      <c r="S113" s="17" t="s">
        <v>2328</v>
      </c>
      <c r="T113" s="17" t="s">
        <v>1987</v>
      </c>
    </row>
    <row r="114" spans="18:20">
      <c r="R114" s="17" t="s">
        <v>338</v>
      </c>
      <c r="S114" s="17" t="s">
        <v>2329</v>
      </c>
      <c r="T114" s="17" t="s">
        <v>2011</v>
      </c>
    </row>
    <row r="115" spans="18:20">
      <c r="R115" s="17" t="s">
        <v>340</v>
      </c>
      <c r="S115" s="17" t="s">
        <v>2330</v>
      </c>
      <c r="T115" s="17" t="s">
        <v>2032</v>
      </c>
    </row>
    <row r="116" spans="18:20">
      <c r="R116" s="17" t="s">
        <v>342</v>
      </c>
      <c r="S116" s="17" t="s">
        <v>2331</v>
      </c>
      <c r="T116" s="17" t="s">
        <v>2015</v>
      </c>
    </row>
    <row r="117" spans="18:20">
      <c r="R117" s="17" t="s">
        <v>348</v>
      </c>
      <c r="S117" s="17" t="s">
        <v>2332</v>
      </c>
      <c r="T117" s="17" t="s">
        <v>2333</v>
      </c>
    </row>
    <row r="118" spans="18:20">
      <c r="R118" s="17" t="s">
        <v>351</v>
      </c>
      <c r="S118" s="17" t="s">
        <v>2334</v>
      </c>
      <c r="T118" s="17" t="s">
        <v>2333</v>
      </c>
    </row>
    <row r="119" spans="18:20">
      <c r="R119" s="17" t="s">
        <v>353</v>
      </c>
      <c r="S119" s="17" t="s">
        <v>2335</v>
      </c>
      <c r="T119" s="17" t="s">
        <v>2333</v>
      </c>
    </row>
    <row r="120" spans="18:20">
      <c r="R120" s="17" t="s">
        <v>365</v>
      </c>
      <c r="S120" s="17" t="s">
        <v>2336</v>
      </c>
      <c r="T120" s="17" t="s">
        <v>1987</v>
      </c>
    </row>
    <row r="121" spans="18:20">
      <c r="R121" s="17" t="s">
        <v>367</v>
      </c>
      <c r="S121" s="17" t="s">
        <v>2337</v>
      </c>
      <c r="T121" s="17" t="s">
        <v>2011</v>
      </c>
    </row>
    <row r="122" spans="18:20">
      <c r="R122" s="17" t="s">
        <v>369</v>
      </c>
      <c r="S122" s="17" t="s">
        <v>2338</v>
      </c>
      <c r="T122" s="17" t="s">
        <v>2032</v>
      </c>
    </row>
    <row r="123" spans="18:20">
      <c r="R123" s="17" t="s">
        <v>371</v>
      </c>
      <c r="S123" s="17" t="s">
        <v>372</v>
      </c>
      <c r="T123" s="17" t="s">
        <v>2032</v>
      </c>
    </row>
    <row r="124" spans="18:20">
      <c r="R124" s="17" t="s">
        <v>385</v>
      </c>
      <c r="S124" s="17" t="s">
        <v>2339</v>
      </c>
      <c r="T124" s="17" t="s">
        <v>2015</v>
      </c>
    </row>
    <row r="125" spans="18:20">
      <c r="R125" s="17" t="s">
        <v>387</v>
      </c>
      <c r="S125" s="17" t="s">
        <v>2340</v>
      </c>
      <c r="T125" s="17" t="s">
        <v>231</v>
      </c>
    </row>
    <row r="126" spans="18:20">
      <c r="R126" s="17" t="s">
        <v>391</v>
      </c>
      <c r="S126" s="17" t="s">
        <v>2341</v>
      </c>
      <c r="T126" s="17" t="s">
        <v>231</v>
      </c>
    </row>
    <row r="127" spans="18:20">
      <c r="R127" s="17" t="s">
        <v>393</v>
      </c>
      <c r="S127" s="17" t="s">
        <v>2342</v>
      </c>
      <c r="T127" s="17" t="s">
        <v>1987</v>
      </c>
    </row>
    <row r="128" spans="18:20">
      <c r="R128" s="17" t="s">
        <v>395</v>
      </c>
      <c r="S128" s="17" t="s">
        <v>2343</v>
      </c>
      <c r="T128" s="17" t="s">
        <v>2011</v>
      </c>
    </row>
    <row r="129" spans="18:20">
      <c r="R129" s="17" t="s">
        <v>397</v>
      </c>
      <c r="S129" s="17" t="s">
        <v>2344</v>
      </c>
      <c r="T129" s="17" t="s">
        <v>2032</v>
      </c>
    </row>
    <row r="130" spans="18:20">
      <c r="R130" s="17" t="s">
        <v>399</v>
      </c>
      <c r="S130" s="17" t="s">
        <v>2345</v>
      </c>
      <c r="T130" s="17" t="s">
        <v>2015</v>
      </c>
    </row>
    <row r="131" spans="18:20">
      <c r="R131" s="17" t="s">
        <v>405</v>
      </c>
      <c r="S131" s="17" t="s">
        <v>2346</v>
      </c>
      <c r="T131" s="17" t="s">
        <v>231</v>
      </c>
    </row>
    <row r="132" spans="18:20">
      <c r="R132" s="17" t="s">
        <v>407</v>
      </c>
      <c r="S132" s="17" t="s">
        <v>2347</v>
      </c>
      <c r="T132" s="17" t="s">
        <v>1987</v>
      </c>
    </row>
    <row r="133" spans="18:20">
      <c r="R133" s="17" t="s">
        <v>409</v>
      </c>
      <c r="S133" s="17" t="s">
        <v>2348</v>
      </c>
      <c r="T133" s="17" t="s">
        <v>2011</v>
      </c>
    </row>
    <row r="134" spans="18:20">
      <c r="R134" s="17" t="s">
        <v>411</v>
      </c>
      <c r="S134" s="17" t="s">
        <v>2349</v>
      </c>
      <c r="T134" s="17" t="s">
        <v>2032</v>
      </c>
    </row>
    <row r="135" spans="18:20">
      <c r="R135" s="17" t="s">
        <v>413</v>
      </c>
      <c r="S135" s="17" t="s">
        <v>2350</v>
      </c>
      <c r="T135" s="17" t="s">
        <v>2015</v>
      </c>
    </row>
    <row r="136" spans="18:20">
      <c r="R136" s="17" t="s">
        <v>419</v>
      </c>
      <c r="S136" s="17" t="s">
        <v>2351</v>
      </c>
      <c r="T136" s="17" t="s">
        <v>231</v>
      </c>
    </row>
    <row r="137" spans="18:20">
      <c r="R137" s="17" t="s">
        <v>421</v>
      </c>
      <c r="S137" s="17" t="s">
        <v>2352</v>
      </c>
      <c r="T137" s="17" t="s">
        <v>1987</v>
      </c>
    </row>
    <row r="138" spans="18:20">
      <c r="R138" s="17" t="s">
        <v>423</v>
      </c>
      <c r="S138" s="17" t="s">
        <v>2353</v>
      </c>
      <c r="T138" s="17" t="s">
        <v>2011</v>
      </c>
    </row>
    <row r="139" spans="18:20">
      <c r="R139" s="17" t="s">
        <v>425</v>
      </c>
      <c r="S139" s="17" t="s">
        <v>2354</v>
      </c>
      <c r="T139" s="17" t="s">
        <v>2032</v>
      </c>
    </row>
    <row r="140" spans="18:20">
      <c r="R140" s="17" t="s">
        <v>427</v>
      </c>
      <c r="S140" s="17" t="s">
        <v>2355</v>
      </c>
      <c r="T140" s="17" t="s">
        <v>2015</v>
      </c>
    </row>
    <row r="141" spans="18:20">
      <c r="R141" s="17" t="s">
        <v>433</v>
      </c>
      <c r="S141" s="17" t="s">
        <v>2356</v>
      </c>
      <c r="T141" s="17" t="s">
        <v>231</v>
      </c>
    </row>
    <row r="142" spans="18:20">
      <c r="R142" s="17" t="s">
        <v>435</v>
      </c>
      <c r="S142" s="17" t="s">
        <v>2357</v>
      </c>
      <c r="T142" s="17" t="s">
        <v>1987</v>
      </c>
    </row>
    <row r="143" spans="18:20">
      <c r="R143" s="17" t="s">
        <v>437</v>
      </c>
      <c r="S143" s="17" t="s">
        <v>2358</v>
      </c>
      <c r="T143" s="17" t="s">
        <v>2011</v>
      </c>
    </row>
    <row r="144" spans="18:20">
      <c r="R144" s="17" t="s">
        <v>439</v>
      </c>
      <c r="S144" s="17" t="s">
        <v>2359</v>
      </c>
      <c r="T144" s="17" t="s">
        <v>2032</v>
      </c>
    </row>
    <row r="145" spans="18:20">
      <c r="R145" s="17" t="s">
        <v>441</v>
      </c>
      <c r="S145" s="17" t="s">
        <v>2360</v>
      </c>
      <c r="T145" s="17" t="s">
        <v>2015</v>
      </c>
    </row>
    <row r="146" spans="18:20">
      <c r="R146" s="17" t="s">
        <v>447</v>
      </c>
      <c r="S146" s="17" t="s">
        <v>448</v>
      </c>
      <c r="T146" s="17" t="s">
        <v>1987</v>
      </c>
    </row>
    <row r="147" spans="18:20">
      <c r="R147" s="17" t="s">
        <v>449</v>
      </c>
      <c r="S147" s="17" t="s">
        <v>450</v>
      </c>
      <c r="T147" s="17" t="s">
        <v>2011</v>
      </c>
    </row>
    <row r="148" spans="18:20">
      <c r="R148" s="17" t="s">
        <v>451</v>
      </c>
      <c r="S148" s="17" t="s">
        <v>452</v>
      </c>
      <c r="T148" s="17" t="s">
        <v>2032</v>
      </c>
    </row>
    <row r="149" spans="18:20">
      <c r="R149" s="17" t="s">
        <v>453</v>
      </c>
      <c r="S149" s="17" t="s">
        <v>454</v>
      </c>
      <c r="T149" s="17" t="s">
        <v>2015</v>
      </c>
    </row>
    <row r="150" spans="18:20">
      <c r="R150" s="17" t="s">
        <v>459</v>
      </c>
      <c r="S150" s="17" t="s">
        <v>2361</v>
      </c>
      <c r="T150" s="17" t="s">
        <v>231</v>
      </c>
    </row>
    <row r="151" spans="18:20">
      <c r="R151" s="17" t="s">
        <v>461</v>
      </c>
      <c r="S151" s="17" t="s">
        <v>2362</v>
      </c>
      <c r="T151" s="17" t="s">
        <v>1987</v>
      </c>
    </row>
    <row r="152" spans="18:20">
      <c r="R152" s="17" t="s">
        <v>463</v>
      </c>
      <c r="S152" s="17" t="s">
        <v>2363</v>
      </c>
      <c r="T152" s="17" t="s">
        <v>2011</v>
      </c>
    </row>
    <row r="153" spans="18:20">
      <c r="R153" s="17" t="s">
        <v>465</v>
      </c>
      <c r="S153" s="17" t="s">
        <v>2364</v>
      </c>
      <c r="T153" s="17" t="s">
        <v>2032</v>
      </c>
    </row>
    <row r="154" spans="18:20">
      <c r="R154" s="17" t="s">
        <v>467</v>
      </c>
      <c r="S154" s="17" t="s">
        <v>2365</v>
      </c>
      <c r="T154" s="17" t="s">
        <v>2015</v>
      </c>
    </row>
    <row r="155" spans="18:20">
      <c r="R155" s="17" t="s">
        <v>473</v>
      </c>
      <c r="S155" s="17" t="s">
        <v>2366</v>
      </c>
      <c r="T155" s="17" t="s">
        <v>231</v>
      </c>
    </row>
    <row r="156" spans="18:20">
      <c r="R156" s="17" t="s">
        <v>475</v>
      </c>
      <c r="S156" s="17" t="s">
        <v>2367</v>
      </c>
      <c r="T156" s="17" t="s">
        <v>1987</v>
      </c>
    </row>
    <row r="157" spans="18:20">
      <c r="R157" s="17" t="s">
        <v>477</v>
      </c>
      <c r="S157" s="17" t="s">
        <v>2368</v>
      </c>
      <c r="T157" s="17" t="s">
        <v>2011</v>
      </c>
    </row>
    <row r="158" spans="18:20">
      <c r="R158" s="17" t="s">
        <v>479</v>
      </c>
      <c r="S158" s="17" t="s">
        <v>2369</v>
      </c>
      <c r="T158" s="17" t="s">
        <v>2032</v>
      </c>
    </row>
    <row r="159" spans="18:20">
      <c r="R159" s="17" t="s">
        <v>481</v>
      </c>
      <c r="S159" s="17" t="s">
        <v>2370</v>
      </c>
      <c r="T159" s="17" t="s">
        <v>2015</v>
      </c>
    </row>
    <row r="160" spans="18:20">
      <c r="R160" s="17" t="s">
        <v>487</v>
      </c>
      <c r="S160" s="17" t="s">
        <v>488</v>
      </c>
      <c r="T160" s="17" t="s">
        <v>1987</v>
      </c>
    </row>
    <row r="161" spans="18:20">
      <c r="R161" s="17" t="s">
        <v>489</v>
      </c>
      <c r="S161" s="17" t="s">
        <v>490</v>
      </c>
      <c r="T161" s="17" t="s">
        <v>2011</v>
      </c>
    </row>
    <row r="162" spans="18:20">
      <c r="R162" s="17" t="s">
        <v>491</v>
      </c>
      <c r="S162" s="17" t="s">
        <v>492</v>
      </c>
      <c r="T162" s="17" t="s">
        <v>2032</v>
      </c>
    </row>
    <row r="163" spans="18:20">
      <c r="R163" s="17" t="s">
        <v>493</v>
      </c>
      <c r="S163" s="17" t="s">
        <v>2371</v>
      </c>
      <c r="T163" s="17" t="s">
        <v>2015</v>
      </c>
    </row>
    <row r="164" spans="18:20">
      <c r="R164" s="17" t="s">
        <v>499</v>
      </c>
      <c r="S164" s="17" t="s">
        <v>2372</v>
      </c>
      <c r="T164" s="17" t="s">
        <v>1987</v>
      </c>
    </row>
    <row r="165" spans="18:20">
      <c r="R165" s="17" t="s">
        <v>501</v>
      </c>
      <c r="S165" s="17" t="s">
        <v>2373</v>
      </c>
      <c r="T165" s="17" t="s">
        <v>2011</v>
      </c>
    </row>
    <row r="166" spans="18:20">
      <c r="R166" s="17" t="s">
        <v>503</v>
      </c>
      <c r="S166" s="17" t="s">
        <v>2374</v>
      </c>
      <c r="T166" s="17" t="s">
        <v>2032</v>
      </c>
    </row>
    <row r="167" spans="18:20">
      <c r="R167" s="17" t="s">
        <v>505</v>
      </c>
      <c r="S167" s="17" t="s">
        <v>2375</v>
      </c>
      <c r="T167" s="17" t="s">
        <v>2015</v>
      </c>
    </row>
    <row r="168" spans="18:20">
      <c r="R168" s="17" t="s">
        <v>511</v>
      </c>
      <c r="S168" s="17" t="s">
        <v>2376</v>
      </c>
      <c r="T168" s="17" t="s">
        <v>1987</v>
      </c>
    </row>
    <row r="169" spans="18:20">
      <c r="R169" s="17" t="s">
        <v>513</v>
      </c>
      <c r="S169" s="17" t="s">
        <v>2377</v>
      </c>
      <c r="T169" s="17" t="s">
        <v>2011</v>
      </c>
    </row>
    <row r="170" spans="18:20">
      <c r="R170" s="17" t="s">
        <v>515</v>
      </c>
      <c r="S170" s="17" t="s">
        <v>2378</v>
      </c>
      <c r="T170" s="17" t="s">
        <v>2032</v>
      </c>
    </row>
    <row r="171" spans="18:20">
      <c r="R171" s="17" t="s">
        <v>517</v>
      </c>
      <c r="S171" s="17" t="s">
        <v>2379</v>
      </c>
      <c r="T171" s="17" t="s">
        <v>2015</v>
      </c>
    </row>
    <row r="172" spans="18:20">
      <c r="R172" s="17" t="s">
        <v>523</v>
      </c>
      <c r="S172" s="17" t="s">
        <v>2380</v>
      </c>
      <c r="T172" s="17" t="s">
        <v>231</v>
      </c>
    </row>
    <row r="173" spans="18:20">
      <c r="R173" s="17" t="s">
        <v>525</v>
      </c>
      <c r="S173" s="17" t="s">
        <v>2381</v>
      </c>
      <c r="T173" s="17" t="s">
        <v>1987</v>
      </c>
    </row>
    <row r="174" spans="18:20">
      <c r="R174" s="17" t="s">
        <v>527</v>
      </c>
      <c r="S174" s="17" t="s">
        <v>2382</v>
      </c>
      <c r="T174" s="17" t="s">
        <v>2011</v>
      </c>
    </row>
    <row r="175" spans="18:20">
      <c r="R175" s="17" t="s">
        <v>529</v>
      </c>
      <c r="S175" s="17" t="s">
        <v>2383</v>
      </c>
      <c r="T175" s="17" t="s">
        <v>2032</v>
      </c>
    </row>
    <row r="176" spans="18:20">
      <c r="R176" s="17" t="s">
        <v>531</v>
      </c>
      <c r="S176" s="17" t="s">
        <v>2384</v>
      </c>
      <c r="T176" s="17" t="s">
        <v>2015</v>
      </c>
    </row>
    <row r="177" spans="18:20">
      <c r="R177" s="17" t="s">
        <v>537</v>
      </c>
      <c r="S177" s="17" t="s">
        <v>2385</v>
      </c>
      <c r="T177" s="17" t="s">
        <v>231</v>
      </c>
    </row>
    <row r="178" spans="18:20">
      <c r="R178" s="17" t="s">
        <v>539</v>
      </c>
      <c r="S178" s="17" t="s">
        <v>2386</v>
      </c>
      <c r="T178" s="17" t="s">
        <v>1987</v>
      </c>
    </row>
    <row r="179" spans="18:20">
      <c r="R179" s="17" t="s">
        <v>541</v>
      </c>
      <c r="S179" s="17" t="s">
        <v>2387</v>
      </c>
      <c r="T179" s="17" t="s">
        <v>2011</v>
      </c>
    </row>
    <row r="180" spans="18:20">
      <c r="R180" s="17" t="s">
        <v>543</v>
      </c>
      <c r="S180" s="17" t="s">
        <v>2388</v>
      </c>
      <c r="T180" s="17" t="s">
        <v>2032</v>
      </c>
    </row>
    <row r="181" spans="18:20">
      <c r="R181" s="17" t="s">
        <v>545</v>
      </c>
      <c r="S181" s="17" t="s">
        <v>2389</v>
      </c>
      <c r="T181" s="17" t="s">
        <v>2015</v>
      </c>
    </row>
    <row r="182" spans="18:20">
      <c r="R182" s="17" t="s">
        <v>551</v>
      </c>
      <c r="S182" s="17" t="s">
        <v>2390</v>
      </c>
      <c r="T182" s="17" t="s">
        <v>231</v>
      </c>
    </row>
    <row r="183" spans="18:20">
      <c r="R183" s="17" t="s">
        <v>553</v>
      </c>
      <c r="S183" s="17" t="s">
        <v>2391</v>
      </c>
      <c r="T183" s="17" t="s">
        <v>1987</v>
      </c>
    </row>
    <row r="184" spans="18:20">
      <c r="R184" s="17" t="s">
        <v>555</v>
      </c>
      <c r="S184" s="17" t="s">
        <v>2392</v>
      </c>
      <c r="T184" s="17" t="s">
        <v>2011</v>
      </c>
    </row>
    <row r="185" spans="18:20">
      <c r="R185" s="17" t="s">
        <v>557</v>
      </c>
      <c r="S185" s="17" t="s">
        <v>2393</v>
      </c>
      <c r="T185" s="17" t="s">
        <v>2032</v>
      </c>
    </row>
    <row r="186" spans="18:20">
      <c r="R186" s="17" t="s">
        <v>559</v>
      </c>
      <c r="S186" s="17" t="s">
        <v>2394</v>
      </c>
      <c r="T186" s="17" t="s">
        <v>2015</v>
      </c>
    </row>
    <row r="187" spans="18:20">
      <c r="R187" s="17" t="s">
        <v>565</v>
      </c>
      <c r="S187" s="17" t="s">
        <v>2395</v>
      </c>
      <c r="T187" s="17" t="s">
        <v>231</v>
      </c>
    </row>
    <row r="188" spans="18:20">
      <c r="R188" s="17" t="s">
        <v>567</v>
      </c>
      <c r="S188" s="17" t="s">
        <v>2396</v>
      </c>
      <c r="T188" s="17" t="s">
        <v>1987</v>
      </c>
    </row>
    <row r="189" spans="18:20">
      <c r="R189" s="17" t="s">
        <v>569</v>
      </c>
      <c r="S189" s="17" t="s">
        <v>2397</v>
      </c>
      <c r="T189" s="17" t="s">
        <v>2011</v>
      </c>
    </row>
    <row r="190" spans="18:20">
      <c r="R190" s="17" t="s">
        <v>571</v>
      </c>
      <c r="S190" s="17" t="s">
        <v>2398</v>
      </c>
      <c r="T190" s="17" t="s">
        <v>2032</v>
      </c>
    </row>
    <row r="191" spans="18:20">
      <c r="R191" s="17" t="s">
        <v>573</v>
      </c>
      <c r="S191" s="17" t="s">
        <v>2399</v>
      </c>
      <c r="T191" s="17" t="s">
        <v>2015</v>
      </c>
    </row>
    <row r="192" spans="18:20">
      <c r="R192" s="17" t="s">
        <v>579</v>
      </c>
      <c r="S192" s="17" t="s">
        <v>2400</v>
      </c>
      <c r="T192" s="17" t="s">
        <v>231</v>
      </c>
    </row>
    <row r="193" spans="18:20">
      <c r="R193" s="17" t="s">
        <v>581</v>
      </c>
      <c r="S193" s="17" t="s">
        <v>2401</v>
      </c>
      <c r="T193" s="17" t="s">
        <v>1987</v>
      </c>
    </row>
    <row r="194" spans="18:20">
      <c r="R194" s="17" t="s">
        <v>583</v>
      </c>
      <c r="S194" s="17" t="s">
        <v>2402</v>
      </c>
      <c r="T194" s="17" t="s">
        <v>2011</v>
      </c>
    </row>
    <row r="195" spans="18:20">
      <c r="R195" s="17" t="s">
        <v>585</v>
      </c>
      <c r="S195" s="17" t="s">
        <v>2403</v>
      </c>
      <c r="T195" s="17" t="s">
        <v>2032</v>
      </c>
    </row>
    <row r="196" spans="18:20">
      <c r="R196" s="17" t="s">
        <v>587</v>
      </c>
      <c r="S196" s="17" t="s">
        <v>2404</v>
      </c>
      <c r="T196" s="17" t="s">
        <v>2015</v>
      </c>
    </row>
    <row r="197" spans="18:20">
      <c r="R197" s="17" t="s">
        <v>593</v>
      </c>
      <c r="S197" s="17" t="s">
        <v>2405</v>
      </c>
      <c r="T197" s="17" t="s">
        <v>231</v>
      </c>
    </row>
    <row r="198" spans="18:20">
      <c r="R198" s="17" t="s">
        <v>595</v>
      </c>
      <c r="S198" s="17" t="s">
        <v>2406</v>
      </c>
      <c r="T198" s="17" t="s">
        <v>1987</v>
      </c>
    </row>
    <row r="199" spans="18:20">
      <c r="R199" s="17" t="s">
        <v>597</v>
      </c>
      <c r="S199" s="17" t="s">
        <v>2407</v>
      </c>
      <c r="T199" s="17" t="s">
        <v>2011</v>
      </c>
    </row>
    <row r="200" spans="18:20">
      <c r="R200" s="17" t="s">
        <v>599</v>
      </c>
      <c r="S200" s="17" t="s">
        <v>2408</v>
      </c>
      <c r="T200" s="17" t="s">
        <v>2032</v>
      </c>
    </row>
    <row r="201" spans="18:20">
      <c r="R201" s="17" t="s">
        <v>601</v>
      </c>
      <c r="S201" s="17" t="s">
        <v>2409</v>
      </c>
      <c r="T201" s="17" t="s">
        <v>2015</v>
      </c>
    </row>
    <row r="202" spans="18:20">
      <c r="R202" s="17" t="s">
        <v>607</v>
      </c>
      <c r="S202" s="17" t="s">
        <v>2410</v>
      </c>
      <c r="T202" s="17" t="s">
        <v>1987</v>
      </c>
    </row>
    <row r="203" spans="18:20">
      <c r="R203" s="17" t="s">
        <v>609</v>
      </c>
      <c r="S203" s="17" t="s">
        <v>2411</v>
      </c>
      <c r="T203" s="17" t="s">
        <v>2011</v>
      </c>
    </row>
    <row r="204" spans="18:20">
      <c r="R204" s="17" t="s">
        <v>611</v>
      </c>
      <c r="S204" s="17" t="s">
        <v>2412</v>
      </c>
      <c r="T204" s="17" t="s">
        <v>2032</v>
      </c>
    </row>
    <row r="205" spans="18:20">
      <c r="R205" s="17" t="s">
        <v>613</v>
      </c>
      <c r="S205" s="17" t="s">
        <v>2413</v>
      </c>
      <c r="T205" s="17" t="s">
        <v>2015</v>
      </c>
    </row>
    <row r="206" spans="18:20">
      <c r="R206" s="17" t="s">
        <v>619</v>
      </c>
      <c r="S206" s="17" t="s">
        <v>2414</v>
      </c>
      <c r="T206" s="17" t="s">
        <v>1987</v>
      </c>
    </row>
    <row r="207" spans="18:20">
      <c r="R207" s="17" t="s">
        <v>621</v>
      </c>
      <c r="S207" s="17" t="s">
        <v>2415</v>
      </c>
      <c r="T207" s="17" t="s">
        <v>2011</v>
      </c>
    </row>
    <row r="208" spans="18:20">
      <c r="R208" s="17" t="s">
        <v>623</v>
      </c>
      <c r="S208" s="17" t="s">
        <v>2416</v>
      </c>
      <c r="T208" s="17" t="s">
        <v>2032</v>
      </c>
    </row>
    <row r="209" spans="18:20">
      <c r="R209" s="17" t="s">
        <v>625</v>
      </c>
      <c r="S209" s="17" t="s">
        <v>2417</v>
      </c>
      <c r="T209" s="17" t="s">
        <v>2015</v>
      </c>
    </row>
    <row r="210" spans="18:20">
      <c r="R210" s="17" t="s">
        <v>631</v>
      </c>
      <c r="S210" s="17" t="s">
        <v>2418</v>
      </c>
      <c r="T210" s="17" t="s">
        <v>231</v>
      </c>
    </row>
    <row r="211" spans="18:20">
      <c r="R211" s="17" t="s">
        <v>633</v>
      </c>
      <c r="S211" s="17" t="s">
        <v>2419</v>
      </c>
      <c r="T211" s="17" t="s">
        <v>1987</v>
      </c>
    </row>
    <row r="212" spans="18:20">
      <c r="R212" s="17" t="s">
        <v>635</v>
      </c>
      <c r="S212" s="17" t="s">
        <v>2420</v>
      </c>
      <c r="T212" s="17" t="s">
        <v>2011</v>
      </c>
    </row>
    <row r="213" spans="18:20">
      <c r="R213" s="17" t="s">
        <v>637</v>
      </c>
      <c r="S213" s="17" t="s">
        <v>2421</v>
      </c>
      <c r="T213" s="17" t="s">
        <v>2032</v>
      </c>
    </row>
    <row r="214" spans="18:20">
      <c r="R214" s="17" t="s">
        <v>639</v>
      </c>
      <c r="S214" s="17" t="s">
        <v>2422</v>
      </c>
      <c r="T214" s="17" t="s">
        <v>2015</v>
      </c>
    </row>
    <row r="215" spans="18:20">
      <c r="R215" s="17" t="s">
        <v>645</v>
      </c>
      <c r="S215" s="17" t="s">
        <v>2423</v>
      </c>
      <c r="T215" s="17" t="s">
        <v>231</v>
      </c>
    </row>
    <row r="216" spans="18:20">
      <c r="R216" s="17" t="s">
        <v>647</v>
      </c>
      <c r="S216" s="17" t="s">
        <v>2424</v>
      </c>
      <c r="T216" s="17" t="s">
        <v>1987</v>
      </c>
    </row>
    <row r="217" spans="18:20">
      <c r="R217" s="17" t="s">
        <v>649</v>
      </c>
      <c r="S217" s="17" t="s">
        <v>2425</v>
      </c>
      <c r="T217" s="17" t="s">
        <v>2011</v>
      </c>
    </row>
    <row r="218" spans="18:20">
      <c r="R218" s="17" t="s">
        <v>651</v>
      </c>
      <c r="S218" s="17" t="s">
        <v>2426</v>
      </c>
      <c r="T218" s="17" t="s">
        <v>2032</v>
      </c>
    </row>
    <row r="219" spans="18:20">
      <c r="R219" s="17" t="s">
        <v>653</v>
      </c>
      <c r="S219" s="17" t="s">
        <v>2427</v>
      </c>
      <c r="T219" s="17" t="s">
        <v>2015</v>
      </c>
    </row>
    <row r="220" spans="18:20">
      <c r="R220" s="17" t="s">
        <v>659</v>
      </c>
      <c r="S220" s="17" t="s">
        <v>2428</v>
      </c>
      <c r="T220" s="17" t="s">
        <v>231</v>
      </c>
    </row>
    <row r="221" spans="18:20">
      <c r="R221" s="17" t="s">
        <v>661</v>
      </c>
      <c r="S221" s="17" t="s">
        <v>2429</v>
      </c>
      <c r="T221" s="17" t="s">
        <v>1987</v>
      </c>
    </row>
    <row r="222" spans="18:20">
      <c r="R222" s="17" t="s">
        <v>663</v>
      </c>
      <c r="S222" s="17" t="s">
        <v>2430</v>
      </c>
      <c r="T222" s="17" t="s">
        <v>2011</v>
      </c>
    </row>
    <row r="223" spans="18:20">
      <c r="R223" s="17" t="s">
        <v>665</v>
      </c>
      <c r="S223" s="17" t="s">
        <v>2431</v>
      </c>
      <c r="T223" s="17" t="s">
        <v>2032</v>
      </c>
    </row>
    <row r="224" spans="18:20">
      <c r="R224" s="17" t="s">
        <v>667</v>
      </c>
      <c r="S224" s="17" t="s">
        <v>2432</v>
      </c>
      <c r="T224" s="17" t="s">
        <v>2015</v>
      </c>
    </row>
    <row r="225" spans="18:20">
      <c r="R225" s="17" t="s">
        <v>673</v>
      </c>
      <c r="S225" s="17" t="s">
        <v>2433</v>
      </c>
      <c r="T225" s="17" t="s">
        <v>231</v>
      </c>
    </row>
    <row r="226" spans="18:20">
      <c r="R226" s="17" t="s">
        <v>675</v>
      </c>
      <c r="S226" s="17" t="s">
        <v>2434</v>
      </c>
      <c r="T226" s="17" t="s">
        <v>1987</v>
      </c>
    </row>
    <row r="227" spans="18:20">
      <c r="R227" s="17" t="s">
        <v>677</v>
      </c>
      <c r="S227" s="17" t="s">
        <v>2435</v>
      </c>
      <c r="T227" s="17" t="s">
        <v>2011</v>
      </c>
    </row>
    <row r="228" spans="18:20">
      <c r="R228" s="17" t="s">
        <v>679</v>
      </c>
      <c r="S228" s="17" t="s">
        <v>2436</v>
      </c>
      <c r="T228" s="17" t="s">
        <v>2032</v>
      </c>
    </row>
    <row r="229" spans="18:20">
      <c r="R229" s="17" t="s">
        <v>681</v>
      </c>
      <c r="S229" s="17" t="s">
        <v>2437</v>
      </c>
      <c r="T229" s="17" t="s">
        <v>2015</v>
      </c>
    </row>
    <row r="230" spans="18:20">
      <c r="R230" s="17" t="s">
        <v>687</v>
      </c>
      <c r="S230" s="17" t="s">
        <v>2438</v>
      </c>
      <c r="T230" s="17" t="s">
        <v>231</v>
      </c>
    </row>
    <row r="231" spans="18:20">
      <c r="R231" s="17" t="s">
        <v>689</v>
      </c>
      <c r="S231" s="17" t="s">
        <v>2439</v>
      </c>
      <c r="T231" s="17" t="s">
        <v>1987</v>
      </c>
    </row>
    <row r="232" spans="18:20">
      <c r="R232" s="17" t="s">
        <v>691</v>
      </c>
      <c r="S232" s="17" t="s">
        <v>2440</v>
      </c>
      <c r="T232" s="17" t="s">
        <v>2011</v>
      </c>
    </row>
    <row r="233" spans="18:20">
      <c r="R233" s="17" t="s">
        <v>693</v>
      </c>
      <c r="S233" s="17" t="s">
        <v>2441</v>
      </c>
      <c r="T233" s="17" t="s">
        <v>2032</v>
      </c>
    </row>
    <row r="234" spans="18:20">
      <c r="R234" s="17" t="s">
        <v>695</v>
      </c>
      <c r="S234" s="17" t="s">
        <v>2442</v>
      </c>
      <c r="T234" s="17" t="s">
        <v>2015</v>
      </c>
    </row>
    <row r="235" spans="18:20">
      <c r="R235" s="17" t="s">
        <v>701</v>
      </c>
      <c r="S235" s="17" t="s">
        <v>2443</v>
      </c>
      <c r="T235" s="17" t="s">
        <v>231</v>
      </c>
    </row>
    <row r="236" spans="18:20">
      <c r="R236" s="17" t="s">
        <v>703</v>
      </c>
      <c r="S236" s="17" t="s">
        <v>2444</v>
      </c>
      <c r="T236" s="17" t="s">
        <v>1987</v>
      </c>
    </row>
    <row r="237" spans="18:20">
      <c r="R237" s="17" t="s">
        <v>705</v>
      </c>
      <c r="S237" s="17" t="s">
        <v>2445</v>
      </c>
      <c r="T237" s="17" t="s">
        <v>2011</v>
      </c>
    </row>
    <row r="238" spans="18:20">
      <c r="R238" s="17" t="s">
        <v>707</v>
      </c>
      <c r="S238" s="17" t="s">
        <v>2446</v>
      </c>
      <c r="T238" s="17" t="s">
        <v>2032</v>
      </c>
    </row>
    <row r="239" spans="18:20">
      <c r="R239" s="17" t="s">
        <v>709</v>
      </c>
      <c r="S239" s="17" t="s">
        <v>2447</v>
      </c>
      <c r="T239" s="17" t="s">
        <v>2015</v>
      </c>
    </row>
    <row r="240" spans="18:20">
      <c r="R240" s="17" t="s">
        <v>715</v>
      </c>
      <c r="S240" s="17" t="s">
        <v>2448</v>
      </c>
      <c r="T240" s="17" t="s">
        <v>231</v>
      </c>
    </row>
    <row r="241" spans="18:20">
      <c r="R241" s="17" t="s">
        <v>717</v>
      </c>
      <c r="S241" s="17" t="s">
        <v>2449</v>
      </c>
      <c r="T241" s="17" t="s">
        <v>1987</v>
      </c>
    </row>
    <row r="242" spans="18:20">
      <c r="R242" s="17" t="s">
        <v>719</v>
      </c>
      <c r="S242" s="17" t="s">
        <v>2450</v>
      </c>
      <c r="T242" s="17" t="s">
        <v>2011</v>
      </c>
    </row>
    <row r="243" spans="18:20">
      <c r="R243" s="17" t="s">
        <v>721</v>
      </c>
      <c r="S243" s="17" t="s">
        <v>2451</v>
      </c>
      <c r="T243" s="17" t="s">
        <v>2032</v>
      </c>
    </row>
    <row r="244" spans="18:20">
      <c r="R244" s="17" t="s">
        <v>723</v>
      </c>
      <c r="S244" s="17" t="s">
        <v>2452</v>
      </c>
      <c r="T244" s="17" t="s">
        <v>2015</v>
      </c>
    </row>
    <row r="245" spans="18:20">
      <c r="R245" s="17" t="s">
        <v>729</v>
      </c>
      <c r="S245" s="17" t="s">
        <v>2453</v>
      </c>
      <c r="T245" s="17" t="s">
        <v>231</v>
      </c>
    </row>
    <row r="246" spans="18:20">
      <c r="R246" s="17" t="s">
        <v>731</v>
      </c>
      <c r="S246" s="17" t="s">
        <v>2454</v>
      </c>
      <c r="T246" s="17" t="s">
        <v>1987</v>
      </c>
    </row>
    <row r="247" spans="18:20">
      <c r="R247" s="17" t="s">
        <v>733</v>
      </c>
      <c r="S247" s="17" t="s">
        <v>2455</v>
      </c>
      <c r="T247" s="17" t="s">
        <v>2011</v>
      </c>
    </row>
    <row r="248" spans="18:20">
      <c r="R248" s="17" t="s">
        <v>735</v>
      </c>
      <c r="S248" s="17" t="s">
        <v>2456</v>
      </c>
      <c r="T248" s="17" t="s">
        <v>2032</v>
      </c>
    </row>
    <row r="249" spans="18:20">
      <c r="R249" s="17" t="s">
        <v>737</v>
      </c>
      <c r="S249" s="17" t="s">
        <v>2457</v>
      </c>
      <c r="T249" s="17" t="s">
        <v>2015</v>
      </c>
    </row>
    <row r="250" spans="18:20">
      <c r="R250" s="17" t="s">
        <v>741</v>
      </c>
      <c r="S250" s="17" t="s">
        <v>2458</v>
      </c>
      <c r="T250" s="17" t="s">
        <v>231</v>
      </c>
    </row>
    <row r="251" spans="18:20">
      <c r="R251" s="17" t="s">
        <v>743</v>
      </c>
      <c r="S251" s="17" t="s">
        <v>2459</v>
      </c>
      <c r="T251" s="17" t="s">
        <v>1987</v>
      </c>
    </row>
    <row r="252" spans="18:20">
      <c r="R252" s="17" t="s">
        <v>745</v>
      </c>
      <c r="S252" s="17" t="s">
        <v>2460</v>
      </c>
      <c r="T252" s="17" t="s">
        <v>2011</v>
      </c>
    </row>
    <row r="253" spans="18:20">
      <c r="R253" s="17" t="s">
        <v>747</v>
      </c>
      <c r="S253" s="17" t="s">
        <v>2461</v>
      </c>
      <c r="T253" s="17" t="s">
        <v>2032</v>
      </c>
    </row>
    <row r="254" spans="18:20">
      <c r="R254" s="17" t="s">
        <v>749</v>
      </c>
      <c r="S254" s="17" t="s">
        <v>2462</v>
      </c>
      <c r="T254" s="17" t="s">
        <v>2015</v>
      </c>
    </row>
    <row r="255" spans="18:20">
      <c r="R255" s="17" t="s">
        <v>753</v>
      </c>
      <c r="S255" s="17" t="s">
        <v>2463</v>
      </c>
      <c r="T255" s="17" t="s">
        <v>231</v>
      </c>
    </row>
    <row r="256" spans="18:20">
      <c r="R256" s="17" t="s">
        <v>755</v>
      </c>
      <c r="S256" s="17" t="s">
        <v>2464</v>
      </c>
      <c r="T256" s="17" t="s">
        <v>1987</v>
      </c>
    </row>
    <row r="257" spans="18:20">
      <c r="R257" s="17" t="s">
        <v>757</v>
      </c>
      <c r="S257" s="17" t="s">
        <v>2465</v>
      </c>
      <c r="T257" s="17" t="s">
        <v>2011</v>
      </c>
    </row>
    <row r="258" spans="18:20">
      <c r="R258" s="17" t="s">
        <v>759</v>
      </c>
      <c r="S258" s="17" t="s">
        <v>2466</v>
      </c>
      <c r="T258" s="17" t="s">
        <v>2032</v>
      </c>
    </row>
    <row r="259" spans="18:20">
      <c r="R259" s="17" t="s">
        <v>761</v>
      </c>
      <c r="S259" s="17" t="s">
        <v>2467</v>
      </c>
      <c r="T259" s="17" t="s">
        <v>2015</v>
      </c>
    </row>
    <row r="260" spans="18:20">
      <c r="R260" s="17" t="s">
        <v>765</v>
      </c>
      <c r="S260" s="17" t="s">
        <v>2468</v>
      </c>
      <c r="T260" s="17" t="s">
        <v>231</v>
      </c>
    </row>
    <row r="261" spans="18:20">
      <c r="R261" s="17" t="s">
        <v>767</v>
      </c>
      <c r="S261" s="17" t="s">
        <v>2469</v>
      </c>
      <c r="T261" s="17" t="s">
        <v>1987</v>
      </c>
    </row>
    <row r="262" spans="18:20">
      <c r="R262" s="17" t="s">
        <v>769</v>
      </c>
      <c r="S262" s="17" t="s">
        <v>2470</v>
      </c>
      <c r="T262" s="17" t="s">
        <v>2011</v>
      </c>
    </row>
    <row r="263" spans="18:20">
      <c r="R263" s="17" t="s">
        <v>771</v>
      </c>
      <c r="S263" s="17" t="s">
        <v>2471</v>
      </c>
      <c r="T263" s="17" t="s">
        <v>2032</v>
      </c>
    </row>
    <row r="264" spans="18:20">
      <c r="R264" s="17" t="s">
        <v>773</v>
      </c>
      <c r="S264" s="17" t="s">
        <v>2472</v>
      </c>
      <c r="T264" s="17" t="s">
        <v>2015</v>
      </c>
    </row>
    <row r="265" spans="18:20">
      <c r="R265" s="17" t="s">
        <v>777</v>
      </c>
      <c r="S265" s="17" t="s">
        <v>2473</v>
      </c>
      <c r="T265" s="17" t="s">
        <v>231</v>
      </c>
    </row>
    <row r="266" spans="18:20">
      <c r="R266" s="17" t="s">
        <v>779</v>
      </c>
      <c r="S266" s="17" t="s">
        <v>2474</v>
      </c>
      <c r="T266" s="17" t="s">
        <v>1987</v>
      </c>
    </row>
    <row r="267" spans="18:20">
      <c r="R267" s="17" t="s">
        <v>781</v>
      </c>
      <c r="S267" s="17" t="s">
        <v>2475</v>
      </c>
      <c r="T267" s="17" t="s">
        <v>2011</v>
      </c>
    </row>
    <row r="268" spans="18:20">
      <c r="R268" s="17" t="s">
        <v>783</v>
      </c>
      <c r="S268" s="17" t="s">
        <v>2476</v>
      </c>
      <c r="T268" s="17" t="s">
        <v>2032</v>
      </c>
    </row>
    <row r="269" spans="18:20">
      <c r="R269" s="17" t="s">
        <v>785</v>
      </c>
      <c r="S269" s="17" t="s">
        <v>2477</v>
      </c>
      <c r="T269" s="17" t="s">
        <v>2015</v>
      </c>
    </row>
    <row r="270" spans="18:20">
      <c r="R270" s="17" t="s">
        <v>789</v>
      </c>
      <c r="S270" s="17" t="s">
        <v>2478</v>
      </c>
      <c r="T270" s="17" t="s">
        <v>231</v>
      </c>
    </row>
    <row r="271" spans="18:20">
      <c r="R271" s="17" t="s">
        <v>791</v>
      </c>
      <c r="S271" s="17" t="s">
        <v>2479</v>
      </c>
      <c r="T271" s="17" t="s">
        <v>1987</v>
      </c>
    </row>
    <row r="272" spans="18:20">
      <c r="R272" s="17" t="s">
        <v>793</v>
      </c>
      <c r="S272" s="17" t="s">
        <v>2480</v>
      </c>
      <c r="T272" s="17" t="s">
        <v>2011</v>
      </c>
    </row>
    <row r="273" spans="18:20">
      <c r="R273" s="17" t="s">
        <v>795</v>
      </c>
      <c r="S273" s="17" t="s">
        <v>2481</v>
      </c>
      <c r="T273" s="17" t="s">
        <v>2032</v>
      </c>
    </row>
    <row r="274" spans="18:20">
      <c r="R274" s="17" t="s">
        <v>797</v>
      </c>
      <c r="S274" s="17" t="s">
        <v>2482</v>
      </c>
      <c r="T274" s="17" t="s">
        <v>2015</v>
      </c>
    </row>
    <row r="275" spans="18:20">
      <c r="R275" s="17" t="s">
        <v>803</v>
      </c>
      <c r="S275" s="17" t="s">
        <v>2483</v>
      </c>
      <c r="T275" s="17" t="s">
        <v>231</v>
      </c>
    </row>
    <row r="276" spans="18:20">
      <c r="R276" s="17" t="s">
        <v>805</v>
      </c>
      <c r="S276" s="17" t="s">
        <v>2484</v>
      </c>
      <c r="T276" s="17" t="s">
        <v>1987</v>
      </c>
    </row>
    <row r="277" spans="18:20">
      <c r="R277" s="17" t="s">
        <v>807</v>
      </c>
      <c r="S277" s="17" t="s">
        <v>2485</v>
      </c>
      <c r="T277" s="17" t="s">
        <v>2011</v>
      </c>
    </row>
    <row r="278" spans="18:20">
      <c r="R278" s="17" t="s">
        <v>809</v>
      </c>
      <c r="S278" s="17" t="s">
        <v>2486</v>
      </c>
      <c r="T278" s="17" t="s">
        <v>2032</v>
      </c>
    </row>
    <row r="279" spans="18:20">
      <c r="R279" s="17" t="s">
        <v>811</v>
      </c>
      <c r="S279" s="17" t="s">
        <v>2487</v>
      </c>
      <c r="T279" s="17" t="s">
        <v>2015</v>
      </c>
    </row>
    <row r="280" spans="18:20">
      <c r="R280" s="17" t="s">
        <v>817</v>
      </c>
      <c r="S280" s="17" t="s">
        <v>2488</v>
      </c>
      <c r="T280" s="17" t="s">
        <v>231</v>
      </c>
    </row>
    <row r="281" spans="18:20">
      <c r="R281" s="17" t="s">
        <v>819</v>
      </c>
      <c r="S281" s="17" t="s">
        <v>2489</v>
      </c>
      <c r="T281" s="17" t="s">
        <v>1987</v>
      </c>
    </row>
    <row r="282" spans="18:20">
      <c r="R282" s="17" t="s">
        <v>821</v>
      </c>
      <c r="S282" s="17" t="s">
        <v>2490</v>
      </c>
      <c r="T282" s="17" t="s">
        <v>2011</v>
      </c>
    </row>
    <row r="283" spans="18:20">
      <c r="R283" s="17" t="s">
        <v>823</v>
      </c>
      <c r="S283" s="17" t="s">
        <v>2491</v>
      </c>
      <c r="T283" s="17" t="s">
        <v>2032</v>
      </c>
    </row>
    <row r="284" spans="18:20">
      <c r="R284" s="17" t="s">
        <v>825</v>
      </c>
      <c r="S284" s="17" t="s">
        <v>2492</v>
      </c>
      <c r="T284" s="17" t="s">
        <v>2015</v>
      </c>
    </row>
    <row r="285" spans="18:20">
      <c r="R285" s="17" t="s">
        <v>831</v>
      </c>
      <c r="S285" s="17" t="s">
        <v>2493</v>
      </c>
      <c r="T285" s="17" t="s">
        <v>231</v>
      </c>
    </row>
    <row r="286" spans="18:20">
      <c r="R286" s="17" t="s">
        <v>833</v>
      </c>
      <c r="S286" s="17" t="s">
        <v>2494</v>
      </c>
      <c r="T286" s="17" t="s">
        <v>1987</v>
      </c>
    </row>
    <row r="287" spans="18:20">
      <c r="R287" s="17" t="s">
        <v>835</v>
      </c>
      <c r="S287" s="17" t="s">
        <v>2495</v>
      </c>
      <c r="T287" s="17" t="s">
        <v>2011</v>
      </c>
    </row>
    <row r="288" spans="18:20">
      <c r="R288" s="17" t="s">
        <v>837</v>
      </c>
      <c r="S288" s="17" t="s">
        <v>2496</v>
      </c>
      <c r="T288" s="17" t="s">
        <v>2032</v>
      </c>
    </row>
    <row r="289" spans="18:20">
      <c r="R289" s="17" t="s">
        <v>839</v>
      </c>
      <c r="S289" s="17" t="s">
        <v>2497</v>
      </c>
      <c r="T289" s="17" t="s">
        <v>2015</v>
      </c>
    </row>
    <row r="290" spans="18:20">
      <c r="R290" s="17" t="s">
        <v>845</v>
      </c>
      <c r="S290" s="17" t="s">
        <v>2498</v>
      </c>
      <c r="T290" s="17" t="s">
        <v>231</v>
      </c>
    </row>
    <row r="291" spans="18:20">
      <c r="R291" s="17" t="s">
        <v>847</v>
      </c>
      <c r="S291" s="17" t="s">
        <v>2499</v>
      </c>
      <c r="T291" s="17" t="s">
        <v>1987</v>
      </c>
    </row>
    <row r="292" spans="18:20">
      <c r="R292" s="17" t="s">
        <v>849</v>
      </c>
      <c r="S292" s="17" t="s">
        <v>2500</v>
      </c>
      <c r="T292" s="17" t="s">
        <v>2011</v>
      </c>
    </row>
    <row r="293" spans="18:20">
      <c r="R293" s="17" t="s">
        <v>851</v>
      </c>
      <c r="S293" s="17" t="s">
        <v>2501</v>
      </c>
      <c r="T293" s="17" t="s">
        <v>2032</v>
      </c>
    </row>
    <row r="294" spans="18:20">
      <c r="R294" s="17" t="s">
        <v>853</v>
      </c>
      <c r="S294" s="17" t="s">
        <v>2502</v>
      </c>
      <c r="T294" s="17" t="s">
        <v>2015</v>
      </c>
    </row>
    <row r="295" spans="18:20">
      <c r="R295" s="17" t="s">
        <v>859</v>
      </c>
      <c r="S295" s="17" t="s">
        <v>2503</v>
      </c>
      <c r="T295" s="17" t="s">
        <v>231</v>
      </c>
    </row>
    <row r="296" spans="18:20">
      <c r="R296" s="17" t="s">
        <v>861</v>
      </c>
      <c r="S296" s="17" t="s">
        <v>2504</v>
      </c>
      <c r="T296" s="17" t="s">
        <v>1987</v>
      </c>
    </row>
    <row r="297" spans="18:20">
      <c r="R297" s="17" t="s">
        <v>863</v>
      </c>
      <c r="S297" s="17" t="s">
        <v>2505</v>
      </c>
      <c r="T297" s="17" t="s">
        <v>2011</v>
      </c>
    </row>
    <row r="298" spans="18:20">
      <c r="R298" s="17" t="s">
        <v>865</v>
      </c>
      <c r="S298" s="17" t="s">
        <v>2506</v>
      </c>
      <c r="T298" s="17" t="s">
        <v>2032</v>
      </c>
    </row>
    <row r="299" spans="18:20">
      <c r="R299" s="17" t="s">
        <v>867</v>
      </c>
      <c r="S299" s="17" t="s">
        <v>2507</v>
      </c>
      <c r="T299" s="17" t="s">
        <v>2015</v>
      </c>
    </row>
    <row r="300" spans="18:20">
      <c r="R300" s="17" t="s">
        <v>873</v>
      </c>
      <c r="S300" s="17" t="s">
        <v>2508</v>
      </c>
      <c r="T300" s="17" t="s">
        <v>231</v>
      </c>
    </row>
    <row r="301" spans="18:20">
      <c r="R301" s="17" t="s">
        <v>875</v>
      </c>
      <c r="S301" s="17" t="s">
        <v>2509</v>
      </c>
      <c r="T301" s="17" t="s">
        <v>1987</v>
      </c>
    </row>
    <row r="302" spans="18:20">
      <c r="R302" s="17" t="s">
        <v>877</v>
      </c>
      <c r="S302" s="17" t="s">
        <v>2510</v>
      </c>
      <c r="T302" s="17" t="s">
        <v>2011</v>
      </c>
    </row>
    <row r="303" spans="18:20">
      <c r="R303" s="17" t="s">
        <v>879</v>
      </c>
      <c r="S303" s="17" t="s">
        <v>2511</v>
      </c>
      <c r="T303" s="17" t="s">
        <v>2032</v>
      </c>
    </row>
    <row r="304" spans="18:20">
      <c r="R304" s="17" t="s">
        <v>881</v>
      </c>
      <c r="S304" s="17" t="s">
        <v>2512</v>
      </c>
      <c r="T304" s="17" t="s">
        <v>2015</v>
      </c>
    </row>
    <row r="305" spans="18:20">
      <c r="R305" s="17" t="s">
        <v>887</v>
      </c>
      <c r="S305" s="17" t="s">
        <v>2513</v>
      </c>
      <c r="T305" s="17" t="s">
        <v>231</v>
      </c>
    </row>
    <row r="306" spans="18:20">
      <c r="R306" s="17" t="s">
        <v>889</v>
      </c>
      <c r="S306" s="17" t="s">
        <v>2514</v>
      </c>
      <c r="T306" s="17" t="s">
        <v>1987</v>
      </c>
    </row>
    <row r="307" spans="18:20">
      <c r="R307" s="17" t="s">
        <v>891</v>
      </c>
      <c r="S307" s="17" t="s">
        <v>2515</v>
      </c>
      <c r="T307" s="17" t="s">
        <v>2011</v>
      </c>
    </row>
    <row r="308" spans="18:20">
      <c r="R308" s="17" t="s">
        <v>893</v>
      </c>
      <c r="S308" s="17" t="s">
        <v>2516</v>
      </c>
      <c r="T308" s="17" t="s">
        <v>2032</v>
      </c>
    </row>
    <row r="309" spans="18:20">
      <c r="R309" s="17" t="s">
        <v>895</v>
      </c>
      <c r="S309" s="17" t="s">
        <v>2517</v>
      </c>
      <c r="T309" s="17" t="s">
        <v>2015</v>
      </c>
    </row>
    <row r="310" spans="18:20">
      <c r="R310" s="17" t="s">
        <v>901</v>
      </c>
      <c r="S310" s="17" t="s">
        <v>2518</v>
      </c>
      <c r="T310" s="17" t="s">
        <v>231</v>
      </c>
    </row>
    <row r="311" spans="18:20">
      <c r="R311" s="17" t="s">
        <v>903</v>
      </c>
      <c r="S311" s="17" t="s">
        <v>2519</v>
      </c>
      <c r="T311" s="17" t="s">
        <v>1987</v>
      </c>
    </row>
    <row r="312" spans="18:20">
      <c r="R312" s="17" t="s">
        <v>905</v>
      </c>
      <c r="S312" s="17" t="s">
        <v>2520</v>
      </c>
      <c r="T312" s="17" t="s">
        <v>2011</v>
      </c>
    </row>
    <row r="313" spans="18:20">
      <c r="R313" s="17" t="s">
        <v>907</v>
      </c>
      <c r="S313" s="17" t="s">
        <v>2521</v>
      </c>
      <c r="T313" s="17" t="s">
        <v>2032</v>
      </c>
    </row>
    <row r="314" spans="18:20">
      <c r="R314" s="17" t="s">
        <v>909</v>
      </c>
      <c r="S314" s="17" t="s">
        <v>2522</v>
      </c>
      <c r="T314" s="17" t="s">
        <v>2015</v>
      </c>
    </row>
    <row r="315" spans="18:20">
      <c r="R315" s="17" t="s">
        <v>915</v>
      </c>
      <c r="S315" s="17" t="s">
        <v>2523</v>
      </c>
      <c r="T315" s="17" t="s">
        <v>231</v>
      </c>
    </row>
    <row r="316" spans="18:20">
      <c r="R316" s="17" t="s">
        <v>917</v>
      </c>
      <c r="S316" s="17" t="s">
        <v>2524</v>
      </c>
      <c r="T316" s="17" t="s">
        <v>1987</v>
      </c>
    </row>
    <row r="317" spans="18:20">
      <c r="R317" s="17" t="s">
        <v>919</v>
      </c>
      <c r="S317" s="17" t="s">
        <v>2525</v>
      </c>
      <c r="T317" s="17" t="s">
        <v>2011</v>
      </c>
    </row>
    <row r="318" spans="18:20">
      <c r="R318" s="17" t="s">
        <v>921</v>
      </c>
      <c r="S318" s="17" t="s">
        <v>2526</v>
      </c>
      <c r="T318" s="17" t="s">
        <v>2032</v>
      </c>
    </row>
    <row r="319" spans="18:20">
      <c r="R319" s="17" t="s">
        <v>923</v>
      </c>
      <c r="S319" s="17" t="s">
        <v>2527</v>
      </c>
      <c r="T319" s="17" t="s">
        <v>2015</v>
      </c>
    </row>
    <row r="320" spans="18:20">
      <c r="R320" s="17" t="s">
        <v>929</v>
      </c>
      <c r="S320" s="17" t="s">
        <v>2528</v>
      </c>
      <c r="T320" s="17" t="s">
        <v>231</v>
      </c>
    </row>
    <row r="321" spans="18:20">
      <c r="R321" s="17" t="s">
        <v>931</v>
      </c>
      <c r="S321" s="17" t="s">
        <v>932</v>
      </c>
      <c r="T321" s="17" t="s">
        <v>1987</v>
      </c>
    </row>
    <row r="322" spans="18:20">
      <c r="R322" s="17" t="s">
        <v>933</v>
      </c>
      <c r="S322" s="17" t="s">
        <v>2529</v>
      </c>
      <c r="T322" s="17" t="s">
        <v>2011</v>
      </c>
    </row>
    <row r="323" spans="18:20">
      <c r="R323" s="17" t="s">
        <v>935</v>
      </c>
      <c r="S323" s="17" t="s">
        <v>2530</v>
      </c>
      <c r="T323" s="17" t="s">
        <v>2032</v>
      </c>
    </row>
    <row r="324" spans="18:20">
      <c r="R324" s="17" t="s">
        <v>937</v>
      </c>
      <c r="S324" s="17" t="s">
        <v>2531</v>
      </c>
      <c r="T324" s="17" t="s">
        <v>2015</v>
      </c>
    </row>
    <row r="325" spans="18:20">
      <c r="R325" s="17" t="s">
        <v>945</v>
      </c>
      <c r="S325" s="17" t="s">
        <v>2532</v>
      </c>
      <c r="T325" s="17" t="s">
        <v>1987</v>
      </c>
    </row>
    <row r="326" spans="18:20">
      <c r="R326" s="17" t="s">
        <v>947</v>
      </c>
      <c r="S326" s="17" t="s">
        <v>2533</v>
      </c>
      <c r="T326" s="17" t="s">
        <v>2011</v>
      </c>
    </row>
    <row r="327" spans="18:20">
      <c r="R327" s="17" t="s">
        <v>949</v>
      </c>
      <c r="S327" s="17" t="s">
        <v>2534</v>
      </c>
      <c r="T327" s="17" t="s">
        <v>2032</v>
      </c>
    </row>
    <row r="328" spans="18:20">
      <c r="R328" s="17" t="s">
        <v>951</v>
      </c>
      <c r="S328" s="17" t="s">
        <v>2535</v>
      </c>
      <c r="T328" s="17" t="s">
        <v>2015</v>
      </c>
    </row>
    <row r="329" spans="18:20">
      <c r="R329" s="17" t="s">
        <v>957</v>
      </c>
      <c r="S329" s="17" t="s">
        <v>2536</v>
      </c>
      <c r="T329" s="17" t="s">
        <v>231</v>
      </c>
    </row>
    <row r="330" spans="18:20">
      <c r="R330" s="17" t="s">
        <v>959</v>
      </c>
      <c r="S330" s="17" t="s">
        <v>2537</v>
      </c>
      <c r="T330" s="17" t="s">
        <v>1987</v>
      </c>
    </row>
    <row r="331" spans="18:20">
      <c r="R331" s="17" t="s">
        <v>961</v>
      </c>
      <c r="S331" s="17" t="s">
        <v>2538</v>
      </c>
      <c r="T331" s="17" t="s">
        <v>2011</v>
      </c>
    </row>
    <row r="332" spans="18:20">
      <c r="R332" s="17" t="s">
        <v>963</v>
      </c>
      <c r="S332" s="17" t="s">
        <v>2539</v>
      </c>
      <c r="T332" s="17" t="s">
        <v>2032</v>
      </c>
    </row>
    <row r="333" spans="18:20">
      <c r="R333" s="17" t="s">
        <v>965</v>
      </c>
      <c r="S333" s="17" t="s">
        <v>2540</v>
      </c>
      <c r="T333" s="17" t="s">
        <v>2015</v>
      </c>
    </row>
    <row r="334" spans="18:20">
      <c r="R334" s="17" t="s">
        <v>973</v>
      </c>
      <c r="S334" s="17" t="s">
        <v>2541</v>
      </c>
      <c r="T334" s="17" t="s">
        <v>1987</v>
      </c>
    </row>
    <row r="335" spans="18:20">
      <c r="R335" s="17" t="s">
        <v>975</v>
      </c>
      <c r="S335" s="17" t="s">
        <v>2542</v>
      </c>
      <c r="T335" s="17" t="s">
        <v>2011</v>
      </c>
    </row>
    <row r="336" spans="18:20">
      <c r="R336" s="17" t="s">
        <v>977</v>
      </c>
      <c r="S336" s="17" t="s">
        <v>2543</v>
      </c>
      <c r="T336" s="17" t="s">
        <v>2032</v>
      </c>
    </row>
    <row r="337" spans="18:20">
      <c r="R337" s="17" t="s">
        <v>979</v>
      </c>
      <c r="S337" s="17" t="s">
        <v>2544</v>
      </c>
      <c r="T337" s="17" t="s">
        <v>2015</v>
      </c>
    </row>
    <row r="338" spans="18:20">
      <c r="R338" s="17" t="s">
        <v>987</v>
      </c>
      <c r="S338" s="17" t="s">
        <v>2545</v>
      </c>
      <c r="T338" s="17" t="s">
        <v>1987</v>
      </c>
    </row>
    <row r="339" spans="18:20">
      <c r="R339" s="17" t="s">
        <v>989</v>
      </c>
      <c r="S339" s="17" t="s">
        <v>2546</v>
      </c>
      <c r="T339" s="17" t="s">
        <v>2011</v>
      </c>
    </row>
    <row r="340" spans="18:20">
      <c r="R340" s="17" t="s">
        <v>991</v>
      </c>
      <c r="S340" s="17" t="s">
        <v>2547</v>
      </c>
      <c r="T340" s="17" t="s">
        <v>2032</v>
      </c>
    </row>
    <row r="341" spans="18:20">
      <c r="R341" s="17" t="s">
        <v>993</v>
      </c>
      <c r="S341" s="17" t="s">
        <v>2548</v>
      </c>
      <c r="T341" s="17" t="s">
        <v>2015</v>
      </c>
    </row>
    <row r="342" spans="18:20">
      <c r="R342" s="17" t="s">
        <v>999</v>
      </c>
      <c r="S342" s="17" t="s">
        <v>2549</v>
      </c>
      <c r="T342" s="17" t="s">
        <v>231</v>
      </c>
    </row>
    <row r="343" spans="18:20">
      <c r="R343" s="17" t="s">
        <v>1001</v>
      </c>
      <c r="S343" s="17" t="s">
        <v>2550</v>
      </c>
      <c r="T343" s="17" t="s">
        <v>1987</v>
      </c>
    </row>
    <row r="344" spans="18:20">
      <c r="R344" s="17" t="s">
        <v>1003</v>
      </c>
      <c r="S344" s="17" t="s">
        <v>2551</v>
      </c>
      <c r="T344" s="17" t="s">
        <v>2011</v>
      </c>
    </row>
    <row r="345" spans="18:20">
      <c r="R345" s="17" t="s">
        <v>1005</v>
      </c>
      <c r="S345" s="17" t="s">
        <v>2552</v>
      </c>
      <c r="T345" s="17" t="s">
        <v>2032</v>
      </c>
    </row>
    <row r="346" spans="18:20">
      <c r="R346" s="17" t="s">
        <v>1007</v>
      </c>
      <c r="S346" s="17" t="s">
        <v>2553</v>
      </c>
      <c r="T346" s="17" t="s">
        <v>2015</v>
      </c>
    </row>
    <row r="347" spans="18:20">
      <c r="R347" s="17" t="s">
        <v>1013</v>
      </c>
      <c r="S347" s="17" t="s">
        <v>2554</v>
      </c>
      <c r="T347" s="17" t="s">
        <v>231</v>
      </c>
    </row>
    <row r="348" spans="18:20">
      <c r="R348" s="17" t="s">
        <v>1015</v>
      </c>
      <c r="S348" s="17" t="s">
        <v>2555</v>
      </c>
      <c r="T348" s="17" t="s">
        <v>1987</v>
      </c>
    </row>
    <row r="349" spans="18:20">
      <c r="R349" s="17" t="s">
        <v>1017</v>
      </c>
      <c r="S349" s="17" t="s">
        <v>2556</v>
      </c>
      <c r="T349" s="17" t="s">
        <v>2011</v>
      </c>
    </row>
    <row r="350" spans="18:20">
      <c r="R350" s="17" t="s">
        <v>1019</v>
      </c>
      <c r="S350" s="17" t="s">
        <v>2557</v>
      </c>
      <c r="T350" s="17" t="s">
        <v>2032</v>
      </c>
    </row>
    <row r="351" spans="18:20">
      <c r="R351" s="17" t="s">
        <v>1021</v>
      </c>
      <c r="S351" s="17" t="s">
        <v>2558</v>
      </c>
      <c r="T351" s="17" t="s">
        <v>2015</v>
      </c>
    </row>
    <row r="352" spans="18:20">
      <c r="R352" s="17" t="s">
        <v>1027</v>
      </c>
      <c r="S352" s="17" t="s">
        <v>2559</v>
      </c>
      <c r="T352" s="17" t="s">
        <v>231</v>
      </c>
    </row>
    <row r="353" spans="18:20">
      <c r="R353" s="17" t="s">
        <v>1029</v>
      </c>
      <c r="S353" s="17" t="s">
        <v>2560</v>
      </c>
      <c r="T353" s="17" t="s">
        <v>1987</v>
      </c>
    </row>
    <row r="354" spans="18:20">
      <c r="R354" s="17" t="s">
        <v>1031</v>
      </c>
      <c r="S354" s="17" t="s">
        <v>2561</v>
      </c>
      <c r="T354" s="17" t="s">
        <v>2011</v>
      </c>
    </row>
    <row r="355" spans="18:20">
      <c r="R355" s="17" t="s">
        <v>1033</v>
      </c>
      <c r="S355" s="17" t="s">
        <v>2562</v>
      </c>
      <c r="T355" s="17" t="s">
        <v>2032</v>
      </c>
    </row>
    <row r="356" spans="18:20">
      <c r="R356" s="17" t="s">
        <v>1035</v>
      </c>
      <c r="S356" s="17" t="s">
        <v>2563</v>
      </c>
      <c r="T356" s="17" t="s">
        <v>2015</v>
      </c>
    </row>
    <row r="357" spans="18:20">
      <c r="R357" s="17" t="s">
        <v>1041</v>
      </c>
      <c r="S357" s="17" t="s">
        <v>2564</v>
      </c>
      <c r="T357" s="17" t="s">
        <v>231</v>
      </c>
    </row>
    <row r="358" spans="18:20">
      <c r="R358" s="17" t="s">
        <v>1043</v>
      </c>
      <c r="S358" s="17" t="s">
        <v>2565</v>
      </c>
      <c r="T358" s="17" t="s">
        <v>1987</v>
      </c>
    </row>
    <row r="359" spans="18:20">
      <c r="R359" s="17" t="s">
        <v>1045</v>
      </c>
      <c r="S359" s="17" t="s">
        <v>2566</v>
      </c>
      <c r="T359" s="17" t="s">
        <v>2011</v>
      </c>
    </row>
    <row r="360" spans="18:20">
      <c r="R360" s="17" t="s">
        <v>1047</v>
      </c>
      <c r="S360" s="17" t="s">
        <v>2567</v>
      </c>
      <c r="T360" s="17" t="s">
        <v>2032</v>
      </c>
    </row>
    <row r="361" spans="18:20">
      <c r="R361" s="17" t="s">
        <v>1049</v>
      </c>
      <c r="S361" s="17" t="s">
        <v>2568</v>
      </c>
      <c r="T361" s="17" t="s">
        <v>2015</v>
      </c>
    </row>
    <row r="362" spans="18:20">
      <c r="R362" s="17" t="s">
        <v>1055</v>
      </c>
      <c r="S362" s="17" t="s">
        <v>2569</v>
      </c>
      <c r="T362" s="17" t="s">
        <v>231</v>
      </c>
    </row>
    <row r="363" spans="18:20">
      <c r="R363" s="17" t="s">
        <v>1057</v>
      </c>
      <c r="S363" s="17" t="s">
        <v>2570</v>
      </c>
      <c r="T363" s="17" t="s">
        <v>1987</v>
      </c>
    </row>
    <row r="364" spans="18:20">
      <c r="R364" s="17" t="s">
        <v>1059</v>
      </c>
      <c r="S364" s="17" t="s">
        <v>2571</v>
      </c>
      <c r="T364" s="17" t="s">
        <v>2011</v>
      </c>
    </row>
    <row r="365" spans="18:20">
      <c r="R365" s="17" t="s">
        <v>1061</v>
      </c>
      <c r="S365" s="17" t="s">
        <v>2572</v>
      </c>
      <c r="T365" s="17" t="s">
        <v>2032</v>
      </c>
    </row>
    <row r="366" spans="18:20">
      <c r="R366" s="17" t="s">
        <v>1063</v>
      </c>
      <c r="S366" s="17" t="s">
        <v>2573</v>
      </c>
      <c r="T366" s="17" t="s">
        <v>2015</v>
      </c>
    </row>
    <row r="367" spans="18:20">
      <c r="R367" s="17" t="s">
        <v>1071</v>
      </c>
      <c r="S367" s="17" t="s">
        <v>2574</v>
      </c>
      <c r="T367" s="17" t="s">
        <v>1987</v>
      </c>
    </row>
    <row r="368" spans="18:20">
      <c r="R368" s="17" t="s">
        <v>1073</v>
      </c>
      <c r="S368" s="17" t="s">
        <v>2575</v>
      </c>
      <c r="T368" s="17" t="s">
        <v>2011</v>
      </c>
    </row>
    <row r="369" spans="18:20">
      <c r="R369" s="17" t="s">
        <v>1075</v>
      </c>
      <c r="S369" s="17" t="s">
        <v>2576</v>
      </c>
      <c r="T369" s="17" t="s">
        <v>2032</v>
      </c>
    </row>
    <row r="370" spans="18:20">
      <c r="R370" s="17" t="s">
        <v>1077</v>
      </c>
      <c r="S370" s="17" t="s">
        <v>2577</v>
      </c>
      <c r="T370" s="17" t="s">
        <v>2015</v>
      </c>
    </row>
    <row r="371" spans="18:20">
      <c r="R371" s="17" t="s">
        <v>1083</v>
      </c>
      <c r="S371" s="17" t="s">
        <v>2578</v>
      </c>
      <c r="T371" s="17" t="s">
        <v>231</v>
      </c>
    </row>
    <row r="372" spans="18:20">
      <c r="R372" s="17" t="s">
        <v>1085</v>
      </c>
      <c r="S372" s="17" t="s">
        <v>2579</v>
      </c>
      <c r="T372" s="17" t="s">
        <v>1987</v>
      </c>
    </row>
    <row r="373" spans="18:20">
      <c r="R373" s="17" t="s">
        <v>1087</v>
      </c>
      <c r="S373" s="17" t="s">
        <v>2580</v>
      </c>
      <c r="T373" s="17" t="s">
        <v>2011</v>
      </c>
    </row>
    <row r="374" spans="18:20">
      <c r="R374" s="17" t="s">
        <v>1089</v>
      </c>
      <c r="S374" s="17" t="s">
        <v>2581</v>
      </c>
      <c r="T374" s="17" t="s">
        <v>2032</v>
      </c>
    </row>
    <row r="375" spans="18:20">
      <c r="R375" s="17" t="s">
        <v>1091</v>
      </c>
      <c r="S375" s="17" t="s">
        <v>2582</v>
      </c>
      <c r="T375" s="17" t="s">
        <v>2015</v>
      </c>
    </row>
    <row r="376" spans="18:20">
      <c r="R376" s="17" t="s">
        <v>389</v>
      </c>
      <c r="S376" s="17" t="s">
        <v>2583</v>
      </c>
      <c r="T376" s="17" t="s">
        <v>2015</v>
      </c>
    </row>
    <row r="377" spans="18:20">
      <c r="R377" s="17" t="s">
        <v>1100</v>
      </c>
      <c r="S377" s="17" t="s">
        <v>1101</v>
      </c>
      <c r="T377" s="17" t="s">
        <v>231</v>
      </c>
    </row>
    <row r="378" spans="18:20">
      <c r="R378" s="17" t="s">
        <v>1106</v>
      </c>
      <c r="S378" s="17" t="s">
        <v>2584</v>
      </c>
      <c r="T378" s="17" t="s">
        <v>231</v>
      </c>
    </row>
    <row r="379" spans="18:20">
      <c r="R379" s="17" t="s">
        <v>1108</v>
      </c>
      <c r="S379" s="17" t="s">
        <v>2585</v>
      </c>
      <c r="T379" s="17" t="s">
        <v>231</v>
      </c>
    </row>
    <row r="380" spans="18:20">
      <c r="R380" s="17" t="s">
        <v>1110</v>
      </c>
      <c r="S380" s="17" t="s">
        <v>2586</v>
      </c>
      <c r="T380" s="17" t="s">
        <v>2587</v>
      </c>
    </row>
    <row r="381" spans="18:20">
      <c r="R381" s="17" t="s">
        <v>1113</v>
      </c>
      <c r="S381" s="17" t="s">
        <v>2588</v>
      </c>
      <c r="T381" s="17" t="s">
        <v>2587</v>
      </c>
    </row>
    <row r="382" spans="18:20">
      <c r="R382" s="17" t="s">
        <v>1125</v>
      </c>
      <c r="S382" s="17" t="s">
        <v>2589</v>
      </c>
      <c r="T382" s="17" t="s">
        <v>2587</v>
      </c>
    </row>
    <row r="383" spans="18:20">
      <c r="R383" s="17" t="s">
        <v>1127</v>
      </c>
      <c r="S383" s="17" t="s">
        <v>2590</v>
      </c>
      <c r="T383" s="17" t="s">
        <v>2587</v>
      </c>
    </row>
    <row r="384" spans="18:20">
      <c r="R384" s="17" t="s">
        <v>1129</v>
      </c>
      <c r="S384" s="17" t="s">
        <v>2591</v>
      </c>
      <c r="T384" s="17" t="s">
        <v>2587</v>
      </c>
    </row>
    <row r="385" spans="18:20">
      <c r="R385" s="17" t="s">
        <v>1131</v>
      </c>
      <c r="S385" s="17" t="s">
        <v>2592</v>
      </c>
      <c r="T385" s="17" t="s">
        <v>2587</v>
      </c>
    </row>
    <row r="386" spans="18:20">
      <c r="R386" s="17" t="s">
        <v>1133</v>
      </c>
      <c r="S386" s="17" t="s">
        <v>2593</v>
      </c>
      <c r="T386" s="17" t="s">
        <v>2594</v>
      </c>
    </row>
    <row r="387" spans="18:20">
      <c r="R387" s="17" t="s">
        <v>1136</v>
      </c>
      <c r="S387" s="17" t="s">
        <v>2595</v>
      </c>
      <c r="T387" s="17" t="s">
        <v>2594</v>
      </c>
    </row>
    <row r="388" spans="18:20">
      <c r="R388" s="17" t="s">
        <v>1138</v>
      </c>
      <c r="S388" s="17" t="s">
        <v>2584</v>
      </c>
      <c r="T388" s="17" t="s">
        <v>2596</v>
      </c>
    </row>
    <row r="389" spans="18:20">
      <c r="R389" s="17" t="s">
        <v>1140</v>
      </c>
      <c r="S389" s="17" t="s">
        <v>2597</v>
      </c>
      <c r="T389" s="17" t="s">
        <v>2596</v>
      </c>
    </row>
    <row r="390" spans="18:20">
      <c r="R390" s="17" t="s">
        <v>1144</v>
      </c>
      <c r="S390" s="17" t="s">
        <v>2598</v>
      </c>
      <c r="T390" s="17" t="s">
        <v>2599</v>
      </c>
    </row>
    <row r="391" spans="18:20">
      <c r="R391" s="17" t="s">
        <v>1149</v>
      </c>
      <c r="S391" s="17" t="s">
        <v>2600</v>
      </c>
      <c r="T391" s="17" t="s">
        <v>2601</v>
      </c>
    </row>
    <row r="392" spans="18:20">
      <c r="R392" s="17" t="s">
        <v>1154</v>
      </c>
      <c r="S392" s="17" t="s">
        <v>2602</v>
      </c>
      <c r="T392" s="17" t="s">
        <v>2006</v>
      </c>
    </row>
    <row r="393" spans="18:20">
      <c r="R393" s="17" t="s">
        <v>1156</v>
      </c>
      <c r="S393" s="17" t="s">
        <v>2603</v>
      </c>
      <c r="T393" s="17" t="s">
        <v>2604</v>
      </c>
    </row>
    <row r="394" spans="18:20">
      <c r="R394" s="17" t="s">
        <v>1160</v>
      </c>
      <c r="S394" s="17" t="s">
        <v>2605</v>
      </c>
      <c r="T394" s="17" t="s">
        <v>2606</v>
      </c>
    </row>
    <row r="395" spans="18:20">
      <c r="R395" s="17" t="s">
        <v>1163</v>
      </c>
      <c r="S395" s="17" t="s">
        <v>2607</v>
      </c>
      <c r="T395" s="17" t="s">
        <v>2608</v>
      </c>
    </row>
    <row r="396" spans="18:20">
      <c r="R396" s="17" t="s">
        <v>1168</v>
      </c>
      <c r="S396" s="17" t="s">
        <v>2609</v>
      </c>
      <c r="T396" s="17" t="s">
        <v>2610</v>
      </c>
    </row>
    <row r="397" spans="18:20">
      <c r="R397" s="17" t="s">
        <v>1171</v>
      </c>
      <c r="S397" s="17" t="s">
        <v>2611</v>
      </c>
      <c r="T397" s="17" t="s">
        <v>2612</v>
      </c>
    </row>
    <row r="398" spans="18:20">
      <c r="R398" s="17" t="s">
        <v>1174</v>
      </c>
      <c r="S398" s="17" t="s">
        <v>386</v>
      </c>
      <c r="T398" s="17" t="s">
        <v>2015</v>
      </c>
    </row>
    <row r="399" spans="18:20">
      <c r="R399" s="17" t="s">
        <v>1175</v>
      </c>
      <c r="S399" s="17" t="s">
        <v>2613</v>
      </c>
      <c r="T399" s="17" t="s">
        <v>2614</v>
      </c>
    </row>
    <row r="400" spans="18:20">
      <c r="R400" s="17" t="s">
        <v>1178</v>
      </c>
      <c r="S400" s="17" t="s">
        <v>2615</v>
      </c>
      <c r="T400" s="17" t="s">
        <v>2616</v>
      </c>
    </row>
    <row r="401" spans="18:20">
      <c r="R401" s="17" t="s">
        <v>1181</v>
      </c>
      <c r="S401" s="17" t="s">
        <v>2617</v>
      </c>
      <c r="T401" s="17" t="s">
        <v>2618</v>
      </c>
    </row>
    <row r="402" spans="18:20">
      <c r="R402" s="17" t="s">
        <v>1186</v>
      </c>
      <c r="S402" s="17" t="s">
        <v>2619</v>
      </c>
      <c r="T402" s="17" t="s">
        <v>2620</v>
      </c>
    </row>
    <row r="403" spans="18:20">
      <c r="R403" s="17" t="s">
        <v>1189</v>
      </c>
      <c r="S403" s="17" t="s">
        <v>2621</v>
      </c>
      <c r="T403" s="17" t="s">
        <v>2622</v>
      </c>
    </row>
    <row r="404" spans="18:20">
      <c r="R404" s="17" t="s">
        <v>1192</v>
      </c>
      <c r="S404" s="17" t="s">
        <v>2623</v>
      </c>
      <c r="T404" s="17" t="s">
        <v>2624</v>
      </c>
    </row>
    <row r="405" spans="18:20">
      <c r="R405" s="17" t="s">
        <v>1195</v>
      </c>
      <c r="S405" s="17" t="s">
        <v>2625</v>
      </c>
      <c r="T405" s="17" t="s">
        <v>2626</v>
      </c>
    </row>
    <row r="406" spans="18:20">
      <c r="R406" s="17" t="s">
        <v>1198</v>
      </c>
      <c r="S406" s="17" t="s">
        <v>2627</v>
      </c>
      <c r="T406" s="17" t="s">
        <v>2628</v>
      </c>
    </row>
    <row r="407" spans="18:20">
      <c r="R407" s="17" t="s">
        <v>1201</v>
      </c>
      <c r="S407" s="17" t="s">
        <v>1202</v>
      </c>
      <c r="T407" s="17" t="s">
        <v>2629</v>
      </c>
    </row>
    <row r="408" spans="18:20">
      <c r="R408" s="17" t="s">
        <v>1204</v>
      </c>
      <c r="S408" s="17" t="s">
        <v>2630</v>
      </c>
      <c r="T408" s="17" t="s">
        <v>2631</v>
      </c>
    </row>
    <row r="409" spans="18:20">
      <c r="R409" s="17" t="s">
        <v>1207</v>
      </c>
      <c r="S409" s="17" t="s">
        <v>2632</v>
      </c>
      <c r="T409" s="17" t="s">
        <v>2633</v>
      </c>
    </row>
    <row r="410" spans="18:20">
      <c r="R410" s="17" t="s">
        <v>1210</v>
      </c>
      <c r="S410" s="17" t="s">
        <v>2634</v>
      </c>
      <c r="T410" s="17" t="s">
        <v>2635</v>
      </c>
    </row>
    <row r="411" spans="18:20">
      <c r="R411" s="17" t="s">
        <v>1213</v>
      </c>
      <c r="S411" s="17" t="s">
        <v>2636</v>
      </c>
      <c r="T411" s="17" t="s">
        <v>2637</v>
      </c>
    </row>
    <row r="412" spans="18:20">
      <c r="R412" s="17" t="s">
        <v>1230</v>
      </c>
      <c r="S412" s="17" t="s">
        <v>1231</v>
      </c>
      <c r="T412" s="17" t="s">
        <v>2638</v>
      </c>
    </row>
    <row r="413" spans="18:20">
      <c r="R413" s="17" t="s">
        <v>1258</v>
      </c>
      <c r="S413" s="17" t="s">
        <v>1259</v>
      </c>
      <c r="T413" s="17" t="s">
        <v>2639</v>
      </c>
    </row>
    <row r="414" spans="18:20">
      <c r="R414" s="17" t="s">
        <v>1271</v>
      </c>
      <c r="S414" s="17" t="s">
        <v>1272</v>
      </c>
      <c r="T414" s="17" t="s">
        <v>231</v>
      </c>
    </row>
    <row r="415" spans="18:20">
      <c r="R415" s="17" t="s">
        <v>1273</v>
      </c>
      <c r="S415" s="17" t="s">
        <v>1274</v>
      </c>
      <c r="T415" s="17" t="s">
        <v>231</v>
      </c>
    </row>
    <row r="416" spans="18:20">
      <c r="R416" s="17" t="s">
        <v>1275</v>
      </c>
      <c r="S416" s="17" t="s">
        <v>1276</v>
      </c>
      <c r="T416" s="17" t="s">
        <v>2640</v>
      </c>
    </row>
    <row r="417" spans="18:20">
      <c r="R417" s="17" t="s">
        <v>1261</v>
      </c>
      <c r="S417" s="17" t="s">
        <v>1262</v>
      </c>
      <c r="T417" s="17" t="s">
        <v>2639</v>
      </c>
    </row>
    <row r="418" spans="18:20">
      <c r="R418" s="17" t="s">
        <v>1263</v>
      </c>
      <c r="S418" s="17" t="s">
        <v>1264</v>
      </c>
      <c r="T418" s="17" t="s">
        <v>2641</v>
      </c>
    </row>
    <row r="419" spans="18:20">
      <c r="R419" s="17" t="s">
        <v>373</v>
      </c>
      <c r="S419" s="17" t="s">
        <v>374</v>
      </c>
      <c r="T419" s="17" t="s">
        <v>2032</v>
      </c>
    </row>
    <row r="420" spans="18:20">
      <c r="R420" s="17" t="s">
        <v>1243</v>
      </c>
      <c r="S420" s="17" t="s">
        <v>1244</v>
      </c>
      <c r="T420" s="17" t="s">
        <v>2642</v>
      </c>
    </row>
    <row r="421" spans="18:20">
      <c r="R421" s="17" t="s">
        <v>469</v>
      </c>
      <c r="S421" s="17" t="s">
        <v>2643</v>
      </c>
      <c r="T421" s="17" t="s">
        <v>1987</v>
      </c>
    </row>
    <row r="422" spans="18:20">
      <c r="R422" s="17" t="s">
        <v>277</v>
      </c>
      <c r="S422" s="17" t="s">
        <v>2644</v>
      </c>
      <c r="T422" s="17" t="s">
        <v>1987</v>
      </c>
    </row>
    <row r="423" spans="18:20">
      <c r="R423" s="17" t="s">
        <v>290</v>
      </c>
      <c r="S423" s="17" t="s">
        <v>2645</v>
      </c>
      <c r="T423" s="17" t="s">
        <v>1987</v>
      </c>
    </row>
    <row r="424" spans="18:20">
      <c r="R424" s="17" t="s">
        <v>304</v>
      </c>
      <c r="S424" s="17" t="s">
        <v>2646</v>
      </c>
      <c r="T424" s="17" t="s">
        <v>1987</v>
      </c>
    </row>
    <row r="425" spans="18:20">
      <c r="R425" s="17" t="s">
        <v>317</v>
      </c>
      <c r="S425" s="17" t="s">
        <v>2647</v>
      </c>
      <c r="T425" s="17" t="s">
        <v>1987</v>
      </c>
    </row>
    <row r="426" spans="18:20">
      <c r="R426" s="17" t="s">
        <v>330</v>
      </c>
      <c r="S426" s="17" t="s">
        <v>2648</v>
      </c>
      <c r="T426" s="17" t="s">
        <v>1987</v>
      </c>
    </row>
    <row r="427" spans="18:20">
      <c r="R427" s="17" t="s">
        <v>344</v>
      </c>
      <c r="S427" s="17" t="s">
        <v>2649</v>
      </c>
      <c r="T427" s="17" t="s">
        <v>1987</v>
      </c>
    </row>
    <row r="428" spans="18:20">
      <c r="R428" s="17" t="s">
        <v>401</v>
      </c>
      <c r="S428" s="17" t="s">
        <v>2650</v>
      </c>
      <c r="T428" s="17" t="s">
        <v>1987</v>
      </c>
    </row>
    <row r="429" spans="18:20">
      <c r="R429" s="17" t="s">
        <v>415</v>
      </c>
      <c r="S429" s="17" t="s">
        <v>2651</v>
      </c>
      <c r="T429" s="17" t="s">
        <v>1987</v>
      </c>
    </row>
    <row r="430" spans="18:20">
      <c r="R430" s="17" t="s">
        <v>429</v>
      </c>
      <c r="S430" s="17" t="s">
        <v>2652</v>
      </c>
      <c r="T430" s="17" t="s">
        <v>1987</v>
      </c>
    </row>
    <row r="431" spans="18:20">
      <c r="R431" s="17" t="s">
        <v>443</v>
      </c>
      <c r="S431" s="17" t="s">
        <v>2653</v>
      </c>
      <c r="T431" s="17" t="s">
        <v>1987</v>
      </c>
    </row>
    <row r="432" spans="18:20">
      <c r="R432" s="17" t="s">
        <v>455</v>
      </c>
      <c r="S432" s="17" t="s">
        <v>456</v>
      </c>
      <c r="T432" s="17" t="s">
        <v>1987</v>
      </c>
    </row>
    <row r="433" spans="18:20">
      <c r="R433" s="17" t="s">
        <v>483</v>
      </c>
      <c r="S433" s="17" t="s">
        <v>2654</v>
      </c>
      <c r="T433" s="17" t="s">
        <v>1987</v>
      </c>
    </row>
    <row r="434" spans="18:20">
      <c r="R434" s="17" t="s">
        <v>495</v>
      </c>
      <c r="S434" s="17" t="s">
        <v>496</v>
      </c>
      <c r="T434" s="17" t="s">
        <v>1987</v>
      </c>
    </row>
    <row r="435" spans="18:20">
      <c r="R435" s="17" t="s">
        <v>507</v>
      </c>
      <c r="S435" s="17" t="s">
        <v>2655</v>
      </c>
      <c r="T435" s="17" t="s">
        <v>1987</v>
      </c>
    </row>
    <row r="436" spans="18:20">
      <c r="R436" s="17" t="s">
        <v>519</v>
      </c>
      <c r="S436" s="17" t="s">
        <v>2656</v>
      </c>
      <c r="T436" s="17" t="s">
        <v>1987</v>
      </c>
    </row>
    <row r="437" spans="18:20">
      <c r="R437" s="17" t="s">
        <v>533</v>
      </c>
      <c r="S437" s="17" t="s">
        <v>2657</v>
      </c>
      <c r="T437" s="17" t="s">
        <v>1987</v>
      </c>
    </row>
    <row r="438" spans="18:20">
      <c r="R438" s="17" t="s">
        <v>547</v>
      </c>
      <c r="S438" s="17" t="s">
        <v>2658</v>
      </c>
      <c r="T438" s="17" t="s">
        <v>1987</v>
      </c>
    </row>
    <row r="439" spans="18:20">
      <c r="R439" s="17" t="s">
        <v>561</v>
      </c>
      <c r="S439" s="17" t="s">
        <v>2659</v>
      </c>
      <c r="T439" s="17" t="s">
        <v>1987</v>
      </c>
    </row>
    <row r="440" spans="18:20">
      <c r="R440" s="17" t="s">
        <v>575</v>
      </c>
      <c r="S440" s="17" t="s">
        <v>2660</v>
      </c>
      <c r="T440" s="17" t="s">
        <v>1987</v>
      </c>
    </row>
    <row r="441" spans="18:20">
      <c r="R441" s="17" t="s">
        <v>589</v>
      </c>
      <c r="S441" s="17" t="s">
        <v>2661</v>
      </c>
      <c r="T441" s="17" t="s">
        <v>1987</v>
      </c>
    </row>
    <row r="442" spans="18:20">
      <c r="R442" s="17" t="s">
        <v>603</v>
      </c>
      <c r="S442" s="17" t="s">
        <v>2662</v>
      </c>
      <c r="T442" s="17" t="s">
        <v>1987</v>
      </c>
    </row>
    <row r="443" spans="18:20">
      <c r="R443" s="17" t="s">
        <v>615</v>
      </c>
      <c r="S443" s="17" t="s">
        <v>2663</v>
      </c>
      <c r="T443" s="17" t="s">
        <v>1987</v>
      </c>
    </row>
    <row r="444" spans="18:20">
      <c r="R444" s="17" t="s">
        <v>627</v>
      </c>
      <c r="S444" s="17" t="s">
        <v>2664</v>
      </c>
      <c r="T444" s="17" t="s">
        <v>1987</v>
      </c>
    </row>
    <row r="445" spans="18:20">
      <c r="R445" s="17" t="s">
        <v>641</v>
      </c>
      <c r="S445" s="17" t="s">
        <v>2665</v>
      </c>
      <c r="T445" s="17" t="s">
        <v>1987</v>
      </c>
    </row>
    <row r="446" spans="18:20">
      <c r="R446" s="17" t="s">
        <v>655</v>
      </c>
      <c r="S446" s="17" t="s">
        <v>2666</v>
      </c>
      <c r="T446" s="17" t="s">
        <v>1987</v>
      </c>
    </row>
    <row r="447" spans="18:20">
      <c r="R447" s="17" t="s">
        <v>669</v>
      </c>
      <c r="S447" s="17" t="s">
        <v>2667</v>
      </c>
      <c r="T447" s="17" t="s">
        <v>1987</v>
      </c>
    </row>
    <row r="448" spans="18:20">
      <c r="R448" s="17" t="s">
        <v>683</v>
      </c>
      <c r="S448" s="17" t="s">
        <v>2668</v>
      </c>
      <c r="T448" s="17" t="s">
        <v>1987</v>
      </c>
    </row>
    <row r="449" spans="18:20">
      <c r="R449" s="17" t="s">
        <v>697</v>
      </c>
      <c r="S449" s="17" t="s">
        <v>2669</v>
      </c>
      <c r="T449" s="17" t="s">
        <v>1987</v>
      </c>
    </row>
    <row r="450" spans="18:20">
      <c r="R450" s="17" t="s">
        <v>711</v>
      </c>
      <c r="S450" s="17" t="s">
        <v>2670</v>
      </c>
      <c r="T450" s="17" t="s">
        <v>1987</v>
      </c>
    </row>
    <row r="451" spans="18:20">
      <c r="R451" s="17" t="s">
        <v>725</v>
      </c>
      <c r="S451" s="17" t="s">
        <v>2671</v>
      </c>
      <c r="T451" s="17" t="s">
        <v>1987</v>
      </c>
    </row>
    <row r="452" spans="18:20">
      <c r="R452" s="17" t="s">
        <v>827</v>
      </c>
      <c r="S452" s="17" t="s">
        <v>2672</v>
      </c>
      <c r="T452" s="17" t="s">
        <v>1987</v>
      </c>
    </row>
    <row r="453" spans="18:20">
      <c r="R453" s="17" t="s">
        <v>841</v>
      </c>
      <c r="S453" s="17" t="s">
        <v>2673</v>
      </c>
      <c r="T453" s="17" t="s">
        <v>1987</v>
      </c>
    </row>
    <row r="454" spans="18:20">
      <c r="R454" s="17" t="s">
        <v>855</v>
      </c>
      <c r="S454" s="17" t="s">
        <v>2674</v>
      </c>
      <c r="T454" s="17" t="s">
        <v>1987</v>
      </c>
    </row>
    <row r="455" spans="18:20">
      <c r="R455" s="17" t="s">
        <v>869</v>
      </c>
      <c r="S455" s="17" t="s">
        <v>2675</v>
      </c>
      <c r="T455" s="17" t="s">
        <v>1987</v>
      </c>
    </row>
    <row r="456" spans="18:20">
      <c r="R456" s="17" t="s">
        <v>883</v>
      </c>
      <c r="S456" s="17" t="s">
        <v>2676</v>
      </c>
      <c r="T456" s="17" t="s">
        <v>1987</v>
      </c>
    </row>
    <row r="457" spans="18:20">
      <c r="R457" s="17" t="s">
        <v>897</v>
      </c>
      <c r="S457" s="17" t="s">
        <v>2677</v>
      </c>
      <c r="T457" s="17" t="s">
        <v>1987</v>
      </c>
    </row>
    <row r="458" spans="18:20">
      <c r="R458" s="17" t="s">
        <v>911</v>
      </c>
      <c r="S458" s="17" t="s">
        <v>2678</v>
      </c>
      <c r="T458" s="17" t="s">
        <v>1987</v>
      </c>
    </row>
    <row r="459" spans="18:20">
      <c r="R459" s="17" t="s">
        <v>925</v>
      </c>
      <c r="S459" s="17" t="s">
        <v>2679</v>
      </c>
      <c r="T459" s="17" t="s">
        <v>1987</v>
      </c>
    </row>
    <row r="460" spans="18:20">
      <c r="R460" s="17" t="s">
        <v>939</v>
      </c>
      <c r="S460" s="17" t="s">
        <v>940</v>
      </c>
      <c r="T460" s="17" t="s">
        <v>1987</v>
      </c>
    </row>
    <row r="461" spans="18:20">
      <c r="R461" s="17" t="s">
        <v>953</v>
      </c>
      <c r="S461" s="17" t="s">
        <v>2680</v>
      </c>
      <c r="T461" s="17" t="s">
        <v>1987</v>
      </c>
    </row>
    <row r="462" spans="18:20">
      <c r="R462" s="17" t="s">
        <v>967</v>
      </c>
      <c r="S462" s="17" t="s">
        <v>2681</v>
      </c>
      <c r="T462" s="17" t="s">
        <v>1987</v>
      </c>
    </row>
    <row r="463" spans="18:20">
      <c r="R463" s="17" t="s">
        <v>981</v>
      </c>
      <c r="S463" s="17" t="s">
        <v>2682</v>
      </c>
      <c r="T463" s="17" t="s">
        <v>1987</v>
      </c>
    </row>
    <row r="464" spans="18:20">
      <c r="R464" s="17" t="s">
        <v>995</v>
      </c>
      <c r="S464" s="17" t="s">
        <v>2683</v>
      </c>
      <c r="T464" s="17" t="s">
        <v>1987</v>
      </c>
    </row>
    <row r="465" spans="18:20">
      <c r="R465" s="17" t="s">
        <v>1009</v>
      </c>
      <c r="S465" s="17" t="s">
        <v>2684</v>
      </c>
      <c r="T465" s="17" t="s">
        <v>1987</v>
      </c>
    </row>
    <row r="466" spans="18:20">
      <c r="R466" s="17" t="s">
        <v>1023</v>
      </c>
      <c r="S466" s="17" t="s">
        <v>2685</v>
      </c>
      <c r="T466" s="17" t="s">
        <v>1987</v>
      </c>
    </row>
    <row r="467" spans="18:20">
      <c r="R467" s="17" t="s">
        <v>1037</v>
      </c>
      <c r="S467" s="17" t="s">
        <v>2686</v>
      </c>
      <c r="T467" s="17" t="s">
        <v>1987</v>
      </c>
    </row>
    <row r="468" spans="18:20">
      <c r="R468" s="17" t="s">
        <v>1051</v>
      </c>
      <c r="S468" s="17" t="s">
        <v>2687</v>
      </c>
      <c r="T468" s="17" t="s">
        <v>1987</v>
      </c>
    </row>
    <row r="469" spans="18:20">
      <c r="R469" s="17" t="s">
        <v>1065</v>
      </c>
      <c r="S469" s="17" t="s">
        <v>2688</v>
      </c>
      <c r="T469" s="17" t="s">
        <v>1987</v>
      </c>
    </row>
    <row r="470" spans="18:20">
      <c r="R470" s="17" t="s">
        <v>1079</v>
      </c>
      <c r="S470" s="17" t="s">
        <v>2689</v>
      </c>
      <c r="T470" s="17" t="s">
        <v>1987</v>
      </c>
    </row>
    <row r="471" spans="18:20">
      <c r="R471" s="17" t="s">
        <v>1246</v>
      </c>
      <c r="S471" s="17" t="s">
        <v>1247</v>
      </c>
      <c r="T471" s="17" t="s">
        <v>2690</v>
      </c>
    </row>
    <row r="472" spans="18:20">
      <c r="R472" s="17" t="s">
        <v>1249</v>
      </c>
      <c r="S472" s="17" t="s">
        <v>1250</v>
      </c>
      <c r="T472" s="17" t="s">
        <v>2691</v>
      </c>
    </row>
    <row r="473" spans="18:20">
      <c r="R473" s="17" t="s">
        <v>1252</v>
      </c>
      <c r="S473" s="17" t="s">
        <v>1253</v>
      </c>
      <c r="T473" s="17" t="s">
        <v>2692</v>
      </c>
    </row>
    <row r="474" spans="18:20">
      <c r="R474" s="17" t="s">
        <v>1255</v>
      </c>
      <c r="S474" s="17" t="s">
        <v>1256</v>
      </c>
      <c r="T474" s="17" t="s">
        <v>2693</v>
      </c>
    </row>
    <row r="475" spans="18:20">
      <c r="R475" s="17" t="s">
        <v>1093</v>
      </c>
      <c r="S475" s="17" t="s">
        <v>2694</v>
      </c>
      <c r="T475" s="17" t="s">
        <v>1987</v>
      </c>
    </row>
    <row r="476" spans="18:20">
      <c r="R476" s="17" t="s">
        <v>1233</v>
      </c>
      <c r="S476" s="17" t="s">
        <v>1234</v>
      </c>
      <c r="T476" s="17" t="s">
        <v>2695</v>
      </c>
    </row>
    <row r="477" spans="18:20">
      <c r="R477" s="17" t="s">
        <v>375</v>
      </c>
      <c r="S477" s="17" t="s">
        <v>376</v>
      </c>
      <c r="T477" s="17" t="s">
        <v>2032</v>
      </c>
    </row>
    <row r="478" spans="18:20">
      <c r="R478" s="17" t="s">
        <v>222</v>
      </c>
      <c r="S478" s="17" t="s">
        <v>2696</v>
      </c>
      <c r="T478" s="17" t="s">
        <v>2032</v>
      </c>
    </row>
    <row r="479" spans="18:20">
      <c r="R479" s="17" t="s">
        <v>943</v>
      </c>
      <c r="S479" s="17" t="s">
        <v>944</v>
      </c>
      <c r="T479" s="17" t="s">
        <v>231</v>
      </c>
    </row>
    <row r="480" spans="18:20">
      <c r="R480" s="17" t="s">
        <v>971</v>
      </c>
      <c r="S480" s="17" t="s">
        <v>972</v>
      </c>
      <c r="T480" s="17" t="s">
        <v>231</v>
      </c>
    </row>
    <row r="481" spans="18:20">
      <c r="R481" s="17" t="s">
        <v>813</v>
      </c>
      <c r="S481" s="17" t="s">
        <v>2697</v>
      </c>
      <c r="T481" s="17" t="s">
        <v>1987</v>
      </c>
    </row>
    <row r="482" spans="18:20">
      <c r="R482" s="17" t="s">
        <v>357</v>
      </c>
      <c r="S482" s="17" t="s">
        <v>2698</v>
      </c>
      <c r="T482" s="17" t="s">
        <v>1987</v>
      </c>
    </row>
    <row r="483" spans="18:20">
      <c r="R483" s="17" t="s">
        <v>359</v>
      </c>
      <c r="S483" s="17" t="s">
        <v>2699</v>
      </c>
      <c r="T483" s="17" t="s">
        <v>2011</v>
      </c>
    </row>
    <row r="484" spans="18:20">
      <c r="R484" s="17" t="s">
        <v>361</v>
      </c>
      <c r="S484" s="17" t="s">
        <v>362</v>
      </c>
      <c r="T484" s="17" t="s">
        <v>2032</v>
      </c>
    </row>
    <row r="485" spans="18:20">
      <c r="R485" s="17" t="s">
        <v>363</v>
      </c>
      <c r="S485" s="17" t="s">
        <v>2700</v>
      </c>
      <c r="T485" s="17" t="s">
        <v>2015</v>
      </c>
    </row>
    <row r="486" spans="18:20">
      <c r="R486" s="17" t="s">
        <v>1237</v>
      </c>
      <c r="S486" s="17" t="s">
        <v>1238</v>
      </c>
      <c r="T486" s="17" t="s">
        <v>2701</v>
      </c>
    </row>
    <row r="487" spans="18:20">
      <c r="R487" s="17" t="s">
        <v>2702</v>
      </c>
      <c r="S487" s="17" t="s">
        <v>265</v>
      </c>
      <c r="T487" s="17" t="s">
        <v>2032</v>
      </c>
    </row>
    <row r="488" spans="18:20">
      <c r="R488" s="17" t="s">
        <v>1269</v>
      </c>
      <c r="S488" s="17" t="s">
        <v>1270</v>
      </c>
      <c r="T488" s="17" t="s">
        <v>2032</v>
      </c>
    </row>
    <row r="489" spans="18:20">
      <c r="R489" s="17" t="s">
        <v>377</v>
      </c>
      <c r="S489" s="17" t="s">
        <v>378</v>
      </c>
      <c r="T489" s="17" t="s">
        <v>2032</v>
      </c>
    </row>
    <row r="490" spans="18:20">
      <c r="R490" s="17" t="s">
        <v>379</v>
      </c>
      <c r="S490" s="17" t="s">
        <v>2703</v>
      </c>
      <c r="T490" s="17" t="s">
        <v>2032</v>
      </c>
    </row>
    <row r="491" spans="18:20">
      <c r="R491" s="17" t="s">
        <v>1097</v>
      </c>
      <c r="S491" s="17" t="s">
        <v>1098</v>
      </c>
      <c r="T491" s="17" t="s">
        <v>2032</v>
      </c>
    </row>
    <row r="492" spans="18:20">
      <c r="R492" s="17" t="s">
        <v>1240</v>
      </c>
      <c r="S492" s="17" t="s">
        <v>1241</v>
      </c>
      <c r="T492" s="17" t="s">
        <v>2704</v>
      </c>
    </row>
    <row r="493" spans="18:20">
      <c r="R493" s="17" t="s">
        <v>1115</v>
      </c>
      <c r="S493" s="17" t="s">
        <v>2705</v>
      </c>
      <c r="T493" s="17" t="s">
        <v>2587</v>
      </c>
    </row>
    <row r="494" spans="18:20">
      <c r="R494" s="17" t="s">
        <v>1117</v>
      </c>
      <c r="S494" s="17" t="s">
        <v>2706</v>
      </c>
      <c r="T494" s="17" t="s">
        <v>2587</v>
      </c>
    </row>
    <row r="495" spans="18:20">
      <c r="R495" s="17" t="s">
        <v>1119</v>
      </c>
      <c r="S495" s="17" t="s">
        <v>2707</v>
      </c>
      <c r="T495" s="17" t="s">
        <v>2587</v>
      </c>
    </row>
    <row r="496" spans="18:20">
      <c r="R496" s="17" t="s">
        <v>1121</v>
      </c>
      <c r="S496" s="17" t="s">
        <v>2708</v>
      </c>
      <c r="T496" s="17" t="s">
        <v>2587</v>
      </c>
    </row>
    <row r="497" spans="18:20">
      <c r="R497" s="17" t="s">
        <v>1123</v>
      </c>
      <c r="S497" s="17" t="s">
        <v>2709</v>
      </c>
      <c r="T497" s="17" t="s">
        <v>2587</v>
      </c>
    </row>
    <row r="498" spans="18:20">
      <c r="R498" s="17" t="s">
        <v>1142</v>
      </c>
      <c r="S498" s="17" t="s">
        <v>2710</v>
      </c>
      <c r="T498" s="17" t="s">
        <v>2596</v>
      </c>
    </row>
    <row r="499" spans="18:20">
      <c r="R499" s="17" t="s">
        <v>1152</v>
      </c>
      <c r="S499" s="17" t="s">
        <v>2711</v>
      </c>
      <c r="T499" s="17" t="s">
        <v>2601</v>
      </c>
    </row>
    <row r="500" spans="18:20">
      <c r="R500" s="17" t="s">
        <v>1184</v>
      </c>
      <c r="S500" s="17" t="s">
        <v>2712</v>
      </c>
      <c r="T500" s="17" t="s">
        <v>2618</v>
      </c>
    </row>
    <row r="501" spans="18:20">
      <c r="R501" s="17" t="s">
        <v>1216</v>
      </c>
      <c r="S501" s="17" t="s">
        <v>2713</v>
      </c>
      <c r="T501" s="17" t="s">
        <v>2637</v>
      </c>
    </row>
    <row r="502" spans="18:20">
      <c r="R502" s="17" t="s">
        <v>1218</v>
      </c>
      <c r="S502" s="17" t="s">
        <v>2714</v>
      </c>
      <c r="T502" s="17" t="s">
        <v>2637</v>
      </c>
    </row>
    <row r="503" spans="18:20">
      <c r="R503" s="17" t="s">
        <v>1220</v>
      </c>
      <c r="S503" s="17" t="s">
        <v>2715</v>
      </c>
      <c r="T503" s="17" t="s">
        <v>2637</v>
      </c>
    </row>
    <row r="504" spans="18:20">
      <c r="R504" s="17" t="s">
        <v>1222</v>
      </c>
      <c r="S504" s="17" t="s">
        <v>2716</v>
      </c>
      <c r="T504" s="17" t="s">
        <v>2637</v>
      </c>
    </row>
    <row r="505" spans="18:20">
      <c r="R505" s="17" t="s">
        <v>1224</v>
      </c>
      <c r="S505" s="17" t="s">
        <v>2717</v>
      </c>
      <c r="T505" s="17" t="s">
        <v>2637</v>
      </c>
    </row>
    <row r="506" spans="18:20">
      <c r="R506" s="17" t="s">
        <v>381</v>
      </c>
      <c r="S506" s="17" t="s">
        <v>382</v>
      </c>
      <c r="T506" s="17" t="s">
        <v>2032</v>
      </c>
    </row>
    <row r="507" spans="18:20">
      <c r="R507" s="17" t="s">
        <v>1147</v>
      </c>
      <c r="S507" s="17" t="s">
        <v>2718</v>
      </c>
      <c r="T507" s="17" t="s">
        <v>2599</v>
      </c>
    </row>
    <row r="508" spans="18:20">
      <c r="R508" s="17" t="s">
        <v>1166</v>
      </c>
      <c r="S508" s="17" t="s">
        <v>2719</v>
      </c>
      <c r="T508" s="17" t="s">
        <v>2608</v>
      </c>
    </row>
    <row r="509" spans="18:20">
      <c r="R509" s="17" t="s">
        <v>262</v>
      </c>
      <c r="S509" s="17" t="s">
        <v>263</v>
      </c>
      <c r="T509" s="17" t="s">
        <v>2032</v>
      </c>
    </row>
    <row r="510" spans="18:20">
      <c r="R510" s="17" t="s">
        <v>1266</v>
      </c>
      <c r="S510" s="17" t="s">
        <v>1267</v>
      </c>
      <c r="T510" s="17" t="s">
        <v>2720</v>
      </c>
    </row>
    <row r="511" spans="18:20">
      <c r="R511" s="17" t="s">
        <v>799</v>
      </c>
      <c r="S511" s="17" t="s">
        <v>2721</v>
      </c>
      <c r="T511" s="17" t="s">
        <v>1987</v>
      </c>
    </row>
    <row r="512" spans="18:20">
      <c r="R512" s="17" t="s">
        <v>384</v>
      </c>
      <c r="S512" s="17" t="s">
        <v>2338</v>
      </c>
      <c r="T512" s="17" t="s">
        <v>2032</v>
      </c>
    </row>
    <row r="513" spans="18:20">
      <c r="R513" s="17" t="s">
        <v>383</v>
      </c>
      <c r="S513" s="17" t="s">
        <v>2338</v>
      </c>
      <c r="T513" s="17" t="s">
        <v>2032</v>
      </c>
    </row>
    <row r="514" spans="18:20">
      <c r="R514" s="17" t="s">
        <v>179</v>
      </c>
      <c r="S514" s="17" t="s">
        <v>2722</v>
      </c>
      <c r="T514" s="17" t="s">
        <v>2032</v>
      </c>
    </row>
    <row r="515" spans="18:20">
      <c r="R515" s="17" t="s">
        <v>279</v>
      </c>
      <c r="S515" s="17" t="s">
        <v>2723</v>
      </c>
      <c r="T515" s="17" t="s">
        <v>2032</v>
      </c>
    </row>
    <row r="516" spans="18:20">
      <c r="R516" s="17" t="s">
        <v>292</v>
      </c>
      <c r="S516" s="17" t="s">
        <v>2724</v>
      </c>
      <c r="T516" s="17" t="s">
        <v>2032</v>
      </c>
    </row>
    <row r="517" spans="18:20">
      <c r="R517" s="17" t="s">
        <v>306</v>
      </c>
      <c r="S517" s="17" t="s">
        <v>2725</v>
      </c>
      <c r="T517" s="17" t="s">
        <v>2032</v>
      </c>
    </row>
    <row r="518" spans="18:20">
      <c r="R518" s="17" t="s">
        <v>319</v>
      </c>
      <c r="S518" s="17" t="s">
        <v>2726</v>
      </c>
      <c r="T518" s="17" t="s">
        <v>2032</v>
      </c>
    </row>
    <row r="519" spans="18:20">
      <c r="R519" s="17" t="s">
        <v>332</v>
      </c>
      <c r="S519" s="17" t="s">
        <v>2727</v>
      </c>
      <c r="T519" s="17" t="s">
        <v>2032</v>
      </c>
    </row>
    <row r="520" spans="18:20">
      <c r="R520" s="17" t="s">
        <v>346</v>
      </c>
      <c r="S520" s="17" t="s">
        <v>2728</v>
      </c>
      <c r="T520" s="17" t="s">
        <v>2032</v>
      </c>
    </row>
    <row r="521" spans="18:20">
      <c r="R521" s="17" t="s">
        <v>355</v>
      </c>
      <c r="S521" s="17" t="s">
        <v>356</v>
      </c>
      <c r="T521" s="17" t="s">
        <v>2333</v>
      </c>
    </row>
    <row r="522" spans="18:20">
      <c r="R522" s="17" t="s">
        <v>403</v>
      </c>
      <c r="S522" s="17" t="s">
        <v>2729</v>
      </c>
      <c r="T522" s="17" t="s">
        <v>2032</v>
      </c>
    </row>
    <row r="523" spans="18:20">
      <c r="R523" s="17" t="s">
        <v>417</v>
      </c>
      <c r="S523" s="17" t="s">
        <v>2730</v>
      </c>
      <c r="T523" s="17" t="s">
        <v>2032</v>
      </c>
    </row>
    <row r="524" spans="18:20">
      <c r="R524" s="17" t="s">
        <v>431</v>
      </c>
      <c r="S524" s="17" t="s">
        <v>2731</v>
      </c>
      <c r="T524" s="17" t="s">
        <v>2032</v>
      </c>
    </row>
    <row r="525" spans="18:20">
      <c r="R525" s="17" t="s">
        <v>445</v>
      </c>
      <c r="S525" s="17" t="s">
        <v>2732</v>
      </c>
      <c r="T525" s="17" t="s">
        <v>2032</v>
      </c>
    </row>
    <row r="526" spans="18:20">
      <c r="R526" s="17" t="s">
        <v>457</v>
      </c>
      <c r="S526" s="17" t="s">
        <v>458</v>
      </c>
      <c r="T526" s="17" t="s">
        <v>2032</v>
      </c>
    </row>
    <row r="527" spans="18:20">
      <c r="R527" s="17" t="s">
        <v>471</v>
      </c>
      <c r="S527" s="17" t="s">
        <v>2733</v>
      </c>
      <c r="T527" s="17" t="s">
        <v>2032</v>
      </c>
    </row>
    <row r="528" spans="18:20">
      <c r="R528" s="17" t="s">
        <v>485</v>
      </c>
      <c r="S528" s="17" t="s">
        <v>2734</v>
      </c>
      <c r="T528" s="17" t="s">
        <v>2032</v>
      </c>
    </row>
    <row r="529" spans="18:20">
      <c r="R529" s="17" t="s">
        <v>497</v>
      </c>
      <c r="S529" s="17" t="s">
        <v>2735</v>
      </c>
      <c r="T529" s="17" t="s">
        <v>2032</v>
      </c>
    </row>
    <row r="530" spans="18:20">
      <c r="R530" s="17" t="s">
        <v>509</v>
      </c>
      <c r="S530" s="17" t="s">
        <v>2736</v>
      </c>
      <c r="T530" s="17" t="s">
        <v>2032</v>
      </c>
    </row>
    <row r="531" spans="18:20">
      <c r="R531" s="17" t="s">
        <v>521</v>
      </c>
      <c r="S531" s="17" t="s">
        <v>522</v>
      </c>
      <c r="T531" s="17" t="s">
        <v>2032</v>
      </c>
    </row>
    <row r="532" spans="18:20">
      <c r="R532" s="17" t="s">
        <v>535</v>
      </c>
      <c r="S532" s="17" t="s">
        <v>2737</v>
      </c>
      <c r="T532" s="17" t="s">
        <v>2032</v>
      </c>
    </row>
    <row r="533" spans="18:20">
      <c r="R533" s="17" t="s">
        <v>549</v>
      </c>
      <c r="S533" s="17" t="s">
        <v>2738</v>
      </c>
      <c r="T533" s="17" t="s">
        <v>2032</v>
      </c>
    </row>
    <row r="534" spans="18:20">
      <c r="R534" s="17" t="s">
        <v>563</v>
      </c>
      <c r="S534" s="17" t="s">
        <v>2739</v>
      </c>
      <c r="T534" s="17" t="s">
        <v>2032</v>
      </c>
    </row>
    <row r="535" spans="18:20">
      <c r="R535" s="17" t="s">
        <v>577</v>
      </c>
      <c r="S535" s="17" t="s">
        <v>2740</v>
      </c>
      <c r="T535" s="17" t="s">
        <v>2032</v>
      </c>
    </row>
    <row r="536" spans="18:20">
      <c r="R536" s="17" t="s">
        <v>591</v>
      </c>
      <c r="S536" s="17" t="s">
        <v>2741</v>
      </c>
      <c r="T536" s="17" t="s">
        <v>2032</v>
      </c>
    </row>
    <row r="537" spans="18:20">
      <c r="R537" s="17" t="s">
        <v>605</v>
      </c>
      <c r="S537" s="17" t="s">
        <v>2742</v>
      </c>
      <c r="T537" s="17" t="s">
        <v>2032</v>
      </c>
    </row>
    <row r="538" spans="18:20">
      <c r="R538" s="17" t="s">
        <v>617</v>
      </c>
      <c r="S538" s="17" t="s">
        <v>618</v>
      </c>
      <c r="T538" s="17" t="s">
        <v>2032</v>
      </c>
    </row>
    <row r="539" spans="18:20">
      <c r="R539" s="17" t="s">
        <v>629</v>
      </c>
      <c r="S539" s="17" t="s">
        <v>630</v>
      </c>
      <c r="T539" s="17" t="s">
        <v>2032</v>
      </c>
    </row>
    <row r="540" spans="18:20">
      <c r="R540" s="17" t="s">
        <v>643</v>
      </c>
      <c r="S540" s="17" t="s">
        <v>2743</v>
      </c>
      <c r="T540" s="17" t="s">
        <v>2032</v>
      </c>
    </row>
    <row r="541" spans="18:20">
      <c r="R541" s="17" t="s">
        <v>657</v>
      </c>
      <c r="S541" s="17" t="s">
        <v>2744</v>
      </c>
      <c r="T541" s="17" t="s">
        <v>2032</v>
      </c>
    </row>
    <row r="542" spans="18:20">
      <c r="R542" s="17" t="s">
        <v>671</v>
      </c>
      <c r="S542" s="17" t="s">
        <v>2745</v>
      </c>
      <c r="T542" s="17" t="s">
        <v>2032</v>
      </c>
    </row>
    <row r="543" spans="18:20">
      <c r="R543" s="17" t="s">
        <v>685</v>
      </c>
      <c r="S543" s="17" t="s">
        <v>2746</v>
      </c>
      <c r="T543" s="17" t="s">
        <v>2032</v>
      </c>
    </row>
    <row r="544" spans="18:20">
      <c r="R544" s="17" t="s">
        <v>699</v>
      </c>
      <c r="S544" s="17" t="s">
        <v>2747</v>
      </c>
      <c r="T544" s="17" t="s">
        <v>2032</v>
      </c>
    </row>
    <row r="545" spans="18:20">
      <c r="R545" s="17" t="s">
        <v>713</v>
      </c>
      <c r="S545" s="17" t="s">
        <v>2748</v>
      </c>
      <c r="T545" s="17" t="s">
        <v>2032</v>
      </c>
    </row>
    <row r="546" spans="18:20">
      <c r="R546" s="17" t="s">
        <v>727</v>
      </c>
      <c r="S546" s="17" t="s">
        <v>2749</v>
      </c>
      <c r="T546" s="17" t="s">
        <v>2032</v>
      </c>
    </row>
    <row r="547" spans="18:20">
      <c r="R547" s="17" t="s">
        <v>739</v>
      </c>
      <c r="S547" s="17" t="s">
        <v>2750</v>
      </c>
      <c r="T547" s="17" t="s">
        <v>2032</v>
      </c>
    </row>
    <row r="548" spans="18:20">
      <c r="R548" s="17" t="s">
        <v>751</v>
      </c>
      <c r="S548" s="17" t="s">
        <v>2751</v>
      </c>
      <c r="T548" s="17" t="s">
        <v>2032</v>
      </c>
    </row>
    <row r="549" spans="18:20">
      <c r="R549" s="17" t="s">
        <v>763</v>
      </c>
      <c r="S549" s="17" t="s">
        <v>2752</v>
      </c>
      <c r="T549" s="17" t="s">
        <v>2032</v>
      </c>
    </row>
    <row r="550" spans="18:20">
      <c r="R550" s="17" t="s">
        <v>775</v>
      </c>
      <c r="S550" s="17" t="s">
        <v>2753</v>
      </c>
      <c r="T550" s="17" t="s">
        <v>2032</v>
      </c>
    </row>
    <row r="551" spans="18:20">
      <c r="R551" s="17" t="s">
        <v>787</v>
      </c>
      <c r="S551" s="17" t="s">
        <v>2754</v>
      </c>
      <c r="T551" s="17" t="s">
        <v>2032</v>
      </c>
    </row>
    <row r="552" spans="18:20">
      <c r="R552" s="17" t="s">
        <v>801</v>
      </c>
      <c r="S552" s="17" t="s">
        <v>2755</v>
      </c>
      <c r="T552" s="17" t="s">
        <v>2032</v>
      </c>
    </row>
    <row r="553" spans="18:20">
      <c r="R553" s="17" t="s">
        <v>815</v>
      </c>
      <c r="S553" s="17" t="s">
        <v>2756</v>
      </c>
      <c r="T553" s="17" t="s">
        <v>2032</v>
      </c>
    </row>
    <row r="554" spans="18:20">
      <c r="R554" s="17" t="s">
        <v>829</v>
      </c>
      <c r="S554" s="17" t="s">
        <v>2757</v>
      </c>
      <c r="T554" s="17" t="s">
        <v>2032</v>
      </c>
    </row>
    <row r="555" spans="18:20">
      <c r="R555" s="17" t="s">
        <v>843</v>
      </c>
      <c r="S555" s="17" t="s">
        <v>2758</v>
      </c>
      <c r="T555" s="17" t="s">
        <v>2032</v>
      </c>
    </row>
    <row r="556" spans="18:20">
      <c r="R556" s="17" t="s">
        <v>857</v>
      </c>
      <c r="S556" s="17" t="s">
        <v>2759</v>
      </c>
      <c r="T556" s="17" t="s">
        <v>2032</v>
      </c>
    </row>
    <row r="557" spans="18:20">
      <c r="R557" s="17" t="s">
        <v>871</v>
      </c>
      <c r="S557" s="17" t="s">
        <v>2760</v>
      </c>
      <c r="T557" s="17" t="s">
        <v>2032</v>
      </c>
    </row>
    <row r="558" spans="18:20">
      <c r="R558" s="17" t="s">
        <v>885</v>
      </c>
      <c r="S558" s="17" t="s">
        <v>2761</v>
      </c>
      <c r="T558" s="17" t="s">
        <v>2032</v>
      </c>
    </row>
    <row r="559" spans="18:20">
      <c r="R559" s="17" t="s">
        <v>899</v>
      </c>
      <c r="S559" s="17" t="s">
        <v>2762</v>
      </c>
      <c r="T559" s="17" t="s">
        <v>2032</v>
      </c>
    </row>
    <row r="560" spans="18:20">
      <c r="R560" s="17" t="s">
        <v>913</v>
      </c>
      <c r="S560" s="17" t="s">
        <v>2763</v>
      </c>
      <c r="T560" s="17" t="s">
        <v>2032</v>
      </c>
    </row>
    <row r="561" spans="18:20">
      <c r="R561" s="17" t="s">
        <v>927</v>
      </c>
      <c r="S561" s="17" t="s">
        <v>2764</v>
      </c>
      <c r="T561" s="17" t="s">
        <v>2032</v>
      </c>
    </row>
    <row r="562" spans="18:20">
      <c r="R562" s="17" t="s">
        <v>941</v>
      </c>
      <c r="S562" s="17" t="s">
        <v>2765</v>
      </c>
      <c r="T562" s="17" t="s">
        <v>2032</v>
      </c>
    </row>
    <row r="563" spans="18:20">
      <c r="R563" s="17" t="s">
        <v>955</v>
      </c>
      <c r="S563" s="17" t="s">
        <v>2766</v>
      </c>
      <c r="T563" s="17" t="s">
        <v>2032</v>
      </c>
    </row>
    <row r="564" spans="18:20">
      <c r="R564" s="17" t="s">
        <v>1099</v>
      </c>
      <c r="S564" s="17" t="s">
        <v>2767</v>
      </c>
      <c r="T564" s="17" t="s">
        <v>2032</v>
      </c>
    </row>
    <row r="565" spans="18:20">
      <c r="R565" s="17" t="s">
        <v>983</v>
      </c>
      <c r="S565" s="17" t="s">
        <v>2768</v>
      </c>
      <c r="T565" s="17" t="s">
        <v>2032</v>
      </c>
    </row>
    <row r="566" spans="18:20">
      <c r="R566" s="17" t="s">
        <v>997</v>
      </c>
      <c r="S566" s="17" t="s">
        <v>2769</v>
      </c>
      <c r="T566" s="17" t="s">
        <v>2032</v>
      </c>
    </row>
    <row r="567" spans="18:20">
      <c r="R567" s="17" t="s">
        <v>985</v>
      </c>
      <c r="S567" s="17" t="s">
        <v>986</v>
      </c>
      <c r="T567" s="17" t="s">
        <v>231</v>
      </c>
    </row>
    <row r="568" spans="18:20">
      <c r="R568" s="17" t="s">
        <v>1011</v>
      </c>
      <c r="S568" s="17" t="s">
        <v>2770</v>
      </c>
      <c r="T568" s="17" t="s">
        <v>2032</v>
      </c>
    </row>
    <row r="569" spans="18:20">
      <c r="R569" s="17" t="s">
        <v>1025</v>
      </c>
      <c r="S569" s="17" t="s">
        <v>2771</v>
      </c>
      <c r="T569" s="17" t="s">
        <v>2032</v>
      </c>
    </row>
    <row r="570" spans="18:20">
      <c r="R570" s="17" t="s">
        <v>1039</v>
      </c>
      <c r="S570" s="17" t="s">
        <v>2772</v>
      </c>
      <c r="T570" s="17" t="s">
        <v>2032</v>
      </c>
    </row>
    <row r="571" spans="18:20">
      <c r="R571" s="17" t="s">
        <v>1053</v>
      </c>
      <c r="S571" s="17" t="s">
        <v>2773</v>
      </c>
      <c r="T571" s="17" t="s">
        <v>2032</v>
      </c>
    </row>
    <row r="572" spans="18:20">
      <c r="R572" s="17" t="s">
        <v>1067</v>
      </c>
      <c r="S572" s="17" t="s">
        <v>2774</v>
      </c>
      <c r="T572" s="17" t="s">
        <v>2032</v>
      </c>
    </row>
    <row r="573" spans="18:20">
      <c r="R573" s="17" t="s">
        <v>1081</v>
      </c>
      <c r="S573" s="17" t="s">
        <v>2775</v>
      </c>
      <c r="T573" s="17" t="s">
        <v>2032</v>
      </c>
    </row>
    <row r="574" spans="18:20">
      <c r="R574" s="17" t="s">
        <v>1069</v>
      </c>
      <c r="S574" s="17" t="s">
        <v>1070</v>
      </c>
      <c r="T574" s="17" t="s">
        <v>231</v>
      </c>
    </row>
    <row r="575" spans="18:20">
      <c r="R575" s="17" t="s">
        <v>1095</v>
      </c>
      <c r="S575" s="17" t="s">
        <v>2776</v>
      </c>
      <c r="T575" s="17" t="s">
        <v>2032</v>
      </c>
    </row>
    <row r="576" spans="18:20">
      <c r="R576" s="17" t="s">
        <v>969</v>
      </c>
      <c r="S576" s="17" t="s">
        <v>2767</v>
      </c>
      <c r="T576" s="17" t="s">
        <v>2032</v>
      </c>
    </row>
    <row r="577" spans="18:20">
      <c r="R577" s="20" t="s">
        <v>1226</v>
      </c>
      <c r="S577" s="9" t="s">
        <v>2777</v>
      </c>
      <c r="T577" s="9" t="s">
        <v>2637</v>
      </c>
    </row>
    <row r="578" spans="18:20">
      <c r="R578" s="20" t="s">
        <v>1228</v>
      </c>
      <c r="S578" s="9" t="s">
        <v>2778</v>
      </c>
      <c r="T578" s="9" t="s">
        <v>2637</v>
      </c>
    </row>
    <row r="579" spans="18:20">
      <c r="R579" s="20" t="s">
        <v>1236</v>
      </c>
      <c r="S579" s="9" t="s">
        <v>1234</v>
      </c>
      <c r="T579" s="9" t="s">
        <v>2695</v>
      </c>
    </row>
    <row r="580" spans="18:20">
      <c r="R580" s="20" t="s">
        <v>1102</v>
      </c>
      <c r="S580" s="9" t="s">
        <v>1103</v>
      </c>
      <c r="T580" s="9" t="s">
        <v>2032</v>
      </c>
    </row>
    <row r="581" spans="18:20">
      <c r="R581" s="20" t="s">
        <v>19</v>
      </c>
      <c r="S581" s="9" t="s">
        <v>2779</v>
      </c>
      <c r="T581" s="9" t="s">
        <v>1987</v>
      </c>
    </row>
    <row r="582" spans="18:20">
      <c r="R582" s="20" t="s">
        <v>23</v>
      </c>
      <c r="S582" s="9" t="s">
        <v>2780</v>
      </c>
      <c r="T582" s="9" t="s">
        <v>1987</v>
      </c>
    </row>
    <row r="583" spans="18:20">
      <c r="R583" s="20" t="s">
        <v>28</v>
      </c>
      <c r="S583" s="9" t="s">
        <v>2781</v>
      </c>
      <c r="T583" s="9" t="s">
        <v>2006</v>
      </c>
    </row>
    <row r="584" spans="18:20">
      <c r="R584" s="20" t="s">
        <v>33</v>
      </c>
      <c r="S584" s="9" t="s">
        <v>34</v>
      </c>
      <c r="T584" s="9" t="s">
        <v>2011</v>
      </c>
    </row>
    <row r="585" spans="18:20">
      <c r="R585" s="20" t="s">
        <v>38</v>
      </c>
      <c r="S585" s="9" t="s">
        <v>39</v>
      </c>
      <c r="T585" s="9" t="s">
        <v>2015</v>
      </c>
    </row>
    <row r="586" spans="18:20">
      <c r="R586" s="20" t="s">
        <v>42</v>
      </c>
      <c r="S586" s="9" t="s">
        <v>43</v>
      </c>
      <c r="T586" s="9" t="s">
        <v>1987</v>
      </c>
    </row>
    <row r="587" spans="18:20">
      <c r="R587" s="20" t="s">
        <v>46</v>
      </c>
      <c r="S587" s="9" t="s">
        <v>47</v>
      </c>
      <c r="T587" s="9" t="s">
        <v>1987</v>
      </c>
    </row>
    <row r="588" spans="18:20">
      <c r="R588" s="20" t="s">
        <v>59</v>
      </c>
      <c r="S588" s="9" t="s">
        <v>2782</v>
      </c>
      <c r="T588" s="9" t="s">
        <v>2011</v>
      </c>
    </row>
    <row r="589" spans="18:20">
      <c r="R589" s="20" t="s">
        <v>63</v>
      </c>
      <c r="S589" s="9" t="s">
        <v>64</v>
      </c>
      <c r="T589" s="9" t="s">
        <v>1987</v>
      </c>
    </row>
    <row r="590" spans="18:20">
      <c r="R590" s="20" t="s">
        <v>67</v>
      </c>
      <c r="S590" s="9" t="s">
        <v>68</v>
      </c>
      <c r="T590" s="9" t="s">
        <v>1987</v>
      </c>
    </row>
    <row r="591" spans="18:20">
      <c r="R591" s="20" t="s">
        <v>71</v>
      </c>
      <c r="S591" s="9" t="s">
        <v>72</v>
      </c>
      <c r="T591" s="9" t="s">
        <v>1987</v>
      </c>
    </row>
    <row r="592" spans="18:20">
      <c r="R592" s="20" t="s">
        <v>75</v>
      </c>
      <c r="S592" s="9" t="s">
        <v>2783</v>
      </c>
      <c r="T592" s="9" t="s">
        <v>2011</v>
      </c>
    </row>
    <row r="593" spans="18:20">
      <c r="R593" s="20" t="s">
        <v>79</v>
      </c>
      <c r="S593" s="9" t="s">
        <v>80</v>
      </c>
      <c r="T593" s="9" t="s">
        <v>1987</v>
      </c>
    </row>
    <row r="594" spans="18:20">
      <c r="R594" s="20" t="s">
        <v>85</v>
      </c>
      <c r="S594" s="9" t="s">
        <v>86</v>
      </c>
      <c r="T594" s="9" t="s">
        <v>2032</v>
      </c>
    </row>
    <row r="595" spans="18:20">
      <c r="R595" s="20" t="s">
        <v>89</v>
      </c>
      <c r="S595" s="9" t="s">
        <v>90</v>
      </c>
      <c r="T595" s="9" t="s">
        <v>2032</v>
      </c>
    </row>
    <row r="596" spans="18:20">
      <c r="R596" s="20" t="s">
        <v>93</v>
      </c>
      <c r="S596" s="9" t="s">
        <v>94</v>
      </c>
      <c r="T596" s="9" t="s">
        <v>2032</v>
      </c>
    </row>
    <row r="597" spans="18:20">
      <c r="R597" s="20" t="s">
        <v>99</v>
      </c>
      <c r="S597" s="9" t="s">
        <v>100</v>
      </c>
      <c r="T597" s="9" t="s">
        <v>1987</v>
      </c>
    </row>
    <row r="598" spans="18:20">
      <c r="R598" s="20" t="s">
        <v>103</v>
      </c>
      <c r="S598" s="9" t="s">
        <v>104</v>
      </c>
      <c r="T598" s="9" t="s">
        <v>2032</v>
      </c>
    </row>
    <row r="599" spans="18:20">
      <c r="R599" s="20" t="s">
        <v>107</v>
      </c>
      <c r="S599" s="9" t="s">
        <v>108</v>
      </c>
      <c r="T599" s="9" t="s">
        <v>2011</v>
      </c>
    </row>
    <row r="600" spans="18:20">
      <c r="R600" s="20" t="s">
        <v>111</v>
      </c>
      <c r="S600" s="9" t="s">
        <v>112</v>
      </c>
      <c r="T600" s="9" t="s">
        <v>2032</v>
      </c>
    </row>
    <row r="601" spans="18:20">
      <c r="R601" s="20" t="s">
        <v>115</v>
      </c>
      <c r="S601" s="9" t="s">
        <v>116</v>
      </c>
      <c r="T601" s="9" t="s">
        <v>2032</v>
      </c>
    </row>
    <row r="602" spans="18:20">
      <c r="R602" s="20" t="s">
        <v>119</v>
      </c>
      <c r="S602" s="9" t="s">
        <v>120</v>
      </c>
      <c r="T602" s="9" t="s">
        <v>2032</v>
      </c>
    </row>
    <row r="603" spans="18:20">
      <c r="R603" s="20" t="s">
        <v>125</v>
      </c>
      <c r="S603" s="9" t="s">
        <v>126</v>
      </c>
      <c r="T603" s="9" t="s">
        <v>2032</v>
      </c>
    </row>
    <row r="604" spans="18:20">
      <c r="R604" s="20" t="s">
        <v>129</v>
      </c>
      <c r="S604" s="9" t="s">
        <v>130</v>
      </c>
      <c r="T604" s="9" t="s">
        <v>2032</v>
      </c>
    </row>
    <row r="605" spans="18:20">
      <c r="R605" s="20" t="s">
        <v>133</v>
      </c>
      <c r="S605" s="9" t="s">
        <v>134</v>
      </c>
      <c r="T605" s="9" t="s">
        <v>2032</v>
      </c>
    </row>
    <row r="606" spans="18:20">
      <c r="R606" s="20" t="s">
        <v>137</v>
      </c>
      <c r="S606" s="9" t="s">
        <v>138</v>
      </c>
      <c r="T606" s="9" t="s">
        <v>2032</v>
      </c>
    </row>
    <row r="607" spans="18:20">
      <c r="R607" s="20" t="s">
        <v>141</v>
      </c>
      <c r="S607" s="9" t="s">
        <v>142</v>
      </c>
      <c r="T607" s="9" t="s">
        <v>2032</v>
      </c>
    </row>
    <row r="608" spans="18:20">
      <c r="R608" s="20" t="s">
        <v>145</v>
      </c>
      <c r="S608" s="9" t="s">
        <v>146</v>
      </c>
      <c r="T608" s="9" t="s">
        <v>2032</v>
      </c>
    </row>
    <row r="609" spans="18:20">
      <c r="R609" s="20" t="s">
        <v>149</v>
      </c>
      <c r="S609" s="9" t="s">
        <v>150</v>
      </c>
      <c r="T609" s="9" t="s">
        <v>2032</v>
      </c>
    </row>
    <row r="610" spans="18:20">
      <c r="R610" s="20" t="s">
        <v>153</v>
      </c>
      <c r="S610" s="9" t="s">
        <v>154</v>
      </c>
      <c r="T610" s="9" t="s">
        <v>2032</v>
      </c>
    </row>
    <row r="611" spans="18:20">
      <c r="R611" s="20" t="s">
        <v>157</v>
      </c>
      <c r="S611" s="9" t="s">
        <v>158</v>
      </c>
      <c r="T611" s="9" t="s">
        <v>2032</v>
      </c>
    </row>
    <row r="612" spans="18:20">
      <c r="R612" s="20" t="s">
        <v>161</v>
      </c>
      <c r="S612" s="9" t="s">
        <v>162</v>
      </c>
      <c r="T612" s="9" t="s">
        <v>2032</v>
      </c>
    </row>
    <row r="613" spans="18:20">
      <c r="R613" s="20" t="s">
        <v>165</v>
      </c>
      <c r="S613" s="9" t="s">
        <v>166</v>
      </c>
      <c r="T613" s="9" t="s">
        <v>2032</v>
      </c>
    </row>
    <row r="614" spans="18:20">
      <c r="R614" s="20" t="s">
        <v>169</v>
      </c>
      <c r="S614" s="9" t="s">
        <v>170</v>
      </c>
      <c r="T614" s="9" t="s">
        <v>2032</v>
      </c>
    </row>
    <row r="615" spans="18:20">
      <c r="R615" s="20" t="s">
        <v>173</v>
      </c>
      <c r="S615" s="9" t="s">
        <v>174</v>
      </c>
      <c r="T615" s="9" t="s">
        <v>2032</v>
      </c>
    </row>
    <row r="616" spans="18:20">
      <c r="R616" s="20" t="s">
        <v>177</v>
      </c>
      <c r="S616" s="9" t="s">
        <v>178</v>
      </c>
      <c r="T616" s="9" t="s">
        <v>2032</v>
      </c>
    </row>
    <row r="617" spans="18:20">
      <c r="R617" s="20" t="s">
        <v>240</v>
      </c>
      <c r="S617" s="9" t="s">
        <v>241</v>
      </c>
      <c r="T617" s="9" t="s">
        <v>2032</v>
      </c>
    </row>
    <row r="618" spans="18:20">
      <c r="R618" s="20" t="s">
        <v>244</v>
      </c>
      <c r="S618" s="9" t="s">
        <v>245</v>
      </c>
      <c r="T618" s="9" t="s">
        <v>2032</v>
      </c>
    </row>
    <row r="619" spans="18:20">
      <c r="R619" s="20" t="s">
        <v>248</v>
      </c>
      <c r="S619" s="9" t="s">
        <v>249</v>
      </c>
      <c r="T619" s="9" t="s">
        <v>2032</v>
      </c>
    </row>
    <row r="620" spans="18:20">
      <c r="R620" s="20" t="s">
        <v>252</v>
      </c>
      <c r="S620" s="9" t="s">
        <v>253</v>
      </c>
      <c r="T620" s="9" t="s">
        <v>2032</v>
      </c>
    </row>
    <row r="621" spans="18:20">
      <c r="R621" s="20" t="s">
        <v>256</v>
      </c>
      <c r="S621" s="9" t="s">
        <v>257</v>
      </c>
      <c r="T621" s="9" t="s">
        <v>2032</v>
      </c>
    </row>
    <row r="622" spans="18:20">
      <c r="R622" s="20" t="s">
        <v>228</v>
      </c>
      <c r="S622" s="9" t="s">
        <v>229</v>
      </c>
      <c r="T622" s="9" t="s">
        <v>2032</v>
      </c>
    </row>
  </sheetData>
  <sheetProtection algorithmName="SHA-512" hashValue="y5NhD8xupDLuz/QD9k8uCy+TuHOZohLAte2vss+qDqd8e6F0/gvWddaqdM3fJVu6lY1zU4iErCplOG0I1UkvUw==" saltValue="XdbFAFfQUZ0d8kHagyNcyg==" spinCount="100000" sheet="1" objects="1" scenarios="1"/>
  <mergeCells count="53">
    <mergeCell ref="V1:Y1"/>
    <mergeCell ref="G6:I6"/>
    <mergeCell ref="H13:K13"/>
    <mergeCell ref="A1:E1"/>
    <mergeCell ref="G1:I1"/>
    <mergeCell ref="M1:P1"/>
    <mergeCell ref="R1:T1"/>
    <mergeCell ref="G7:I7"/>
    <mergeCell ref="G9:K9"/>
    <mergeCell ref="H10:K10"/>
    <mergeCell ref="H11:K11"/>
    <mergeCell ref="H12:K12"/>
    <mergeCell ref="H25:K25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37:K37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49:K49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47:K47"/>
    <mergeCell ref="H48:K48"/>
    <mergeCell ref="H50:K50"/>
    <mergeCell ref="H51:K51"/>
    <mergeCell ref="H52:K52"/>
    <mergeCell ref="H53:K53"/>
    <mergeCell ref="H54:K54"/>
  </mergeCells>
  <phoneticPr fontId="3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409"/>
  <sheetViews>
    <sheetView zoomScale="85" zoomScaleNormal="85" workbookViewId="0">
      <selection sqref="A1:XFD1048576"/>
    </sheetView>
  </sheetViews>
  <sheetFormatPr defaultColWidth="8.875" defaultRowHeight="12.75"/>
  <cols>
    <col min="1" max="1" width="31.375" style="30" customWidth="1"/>
    <col min="2" max="2" width="67.625" style="30" customWidth="1"/>
    <col min="3" max="3" width="67.625" style="30" hidden="1" customWidth="1"/>
    <col min="4" max="16384" width="8.875" style="30"/>
  </cols>
  <sheetData>
    <row r="1" spans="1:8" s="3" customFormat="1" ht="36.75" customHeight="1">
      <c r="A1" s="1" t="s">
        <v>2784</v>
      </c>
      <c r="B1" s="1" t="s">
        <v>2785</v>
      </c>
      <c r="C1" s="23" t="s">
        <v>2786</v>
      </c>
      <c r="D1" s="2"/>
      <c r="E1" s="2"/>
      <c r="F1" s="2"/>
      <c r="G1" s="2"/>
      <c r="H1" s="2"/>
    </row>
    <row r="2" spans="1:8" s="3" customFormat="1" ht="18.75">
      <c r="A2" s="24" t="s">
        <v>2787</v>
      </c>
      <c r="B2" s="25" t="s">
        <v>2788</v>
      </c>
      <c r="C2" s="26" t="s">
        <v>2789</v>
      </c>
      <c r="D2" s="2"/>
      <c r="E2" s="2"/>
      <c r="F2" s="2"/>
      <c r="G2" s="2"/>
      <c r="H2" s="2"/>
    </row>
    <row r="3" spans="1:8" s="3" customFormat="1" ht="13.5">
      <c r="A3" s="24" t="s">
        <v>2790</v>
      </c>
      <c r="B3" s="25" t="s">
        <v>2791</v>
      </c>
      <c r="C3" s="27" t="s">
        <v>2792</v>
      </c>
      <c r="D3" s="2"/>
      <c r="E3" s="2"/>
      <c r="F3" s="2"/>
      <c r="G3" s="2"/>
      <c r="H3" s="2"/>
    </row>
    <row r="4" spans="1:8" s="3" customFormat="1" ht="13.5">
      <c r="A4" s="24" t="s">
        <v>2793</v>
      </c>
      <c r="B4" s="25" t="s">
        <v>2794</v>
      </c>
      <c r="C4" s="27" t="s">
        <v>2795</v>
      </c>
      <c r="D4" s="2"/>
      <c r="E4" s="2"/>
      <c r="F4" s="2"/>
      <c r="G4" s="2"/>
      <c r="H4" s="2"/>
    </row>
    <row r="5" spans="1:8" s="3" customFormat="1" ht="13.5">
      <c r="A5" s="24" t="s">
        <v>2796</v>
      </c>
      <c r="B5" s="25" t="s">
        <v>2797</v>
      </c>
      <c r="C5" s="27" t="s">
        <v>2798</v>
      </c>
      <c r="D5" s="2"/>
      <c r="E5" s="2"/>
      <c r="F5" s="2"/>
      <c r="G5" s="2"/>
      <c r="H5" s="2"/>
    </row>
    <row r="6" spans="1:8" s="3" customFormat="1" ht="13.5">
      <c r="A6" s="24" t="s">
        <v>2799</v>
      </c>
      <c r="B6" s="25" t="s">
        <v>1815</v>
      </c>
      <c r="C6" s="27" t="s">
        <v>2800</v>
      </c>
      <c r="D6" s="2"/>
      <c r="E6" s="2"/>
      <c r="F6" s="2"/>
      <c r="G6" s="2"/>
      <c r="H6" s="2"/>
    </row>
    <row r="7" spans="1:8" s="3" customFormat="1" ht="13.5">
      <c r="A7" s="24" t="s">
        <v>2801</v>
      </c>
      <c r="B7" s="25" t="s">
        <v>2802</v>
      </c>
      <c r="C7" s="27" t="s">
        <v>2803</v>
      </c>
      <c r="D7" s="2"/>
      <c r="E7" s="2"/>
      <c r="F7" s="2"/>
      <c r="G7" s="2"/>
      <c r="H7" s="2"/>
    </row>
    <row r="8" spans="1:8" s="3" customFormat="1" ht="13.5">
      <c r="A8" s="24" t="s">
        <v>2804</v>
      </c>
      <c r="B8" s="25" t="s">
        <v>2805</v>
      </c>
      <c r="C8" s="27" t="s">
        <v>2806</v>
      </c>
      <c r="D8" s="2"/>
      <c r="E8" s="2"/>
      <c r="F8" s="2"/>
      <c r="G8" s="2"/>
      <c r="H8" s="2"/>
    </row>
    <row r="9" spans="1:8" s="3" customFormat="1" ht="13.5">
      <c r="A9" s="24" t="s">
        <v>2807</v>
      </c>
      <c r="B9" s="25" t="s">
        <v>2808</v>
      </c>
      <c r="C9" s="27" t="s">
        <v>2809</v>
      </c>
      <c r="D9" s="2"/>
      <c r="E9" s="2"/>
      <c r="F9" s="2"/>
      <c r="G9" s="2"/>
      <c r="H9" s="2"/>
    </row>
    <row r="10" spans="1:8" s="3" customFormat="1" ht="13.5">
      <c r="A10" s="24" t="s">
        <v>2810</v>
      </c>
      <c r="B10" s="25" t="s">
        <v>2811</v>
      </c>
      <c r="C10" s="27" t="s">
        <v>2812</v>
      </c>
      <c r="D10" s="2"/>
      <c r="E10" s="2"/>
      <c r="F10" s="2"/>
      <c r="G10" s="2"/>
      <c r="H10" s="2"/>
    </row>
    <row r="11" spans="1:8" s="3" customFormat="1" ht="13.5">
      <c r="A11" s="24" t="s">
        <v>2813</v>
      </c>
      <c r="B11" s="25" t="s">
        <v>2814</v>
      </c>
      <c r="C11" s="27" t="s">
        <v>2815</v>
      </c>
      <c r="D11" s="2"/>
      <c r="E11" s="2"/>
      <c r="F11" s="2"/>
      <c r="G11" s="2"/>
      <c r="H11" s="2"/>
    </row>
    <row r="12" spans="1:8" s="3" customFormat="1" ht="13.5">
      <c r="A12" s="24" t="s">
        <v>2816</v>
      </c>
      <c r="B12" s="25" t="s">
        <v>2817</v>
      </c>
      <c r="C12" s="27" t="s">
        <v>2818</v>
      </c>
      <c r="D12" s="2"/>
      <c r="E12" s="2"/>
      <c r="F12" s="2"/>
      <c r="G12" s="2"/>
      <c r="H12" s="2"/>
    </row>
    <row r="13" spans="1:8" s="3" customFormat="1" ht="13.5">
      <c r="A13" s="24" t="s">
        <v>2819</v>
      </c>
      <c r="B13" s="25" t="s">
        <v>2820</v>
      </c>
      <c r="C13" s="27" t="s">
        <v>2821</v>
      </c>
      <c r="D13" s="2"/>
      <c r="E13" s="2"/>
      <c r="F13" s="2"/>
      <c r="G13" s="2"/>
      <c r="H13" s="2"/>
    </row>
    <row r="14" spans="1:8" s="3" customFormat="1" ht="13.5">
      <c r="A14" s="24" t="s">
        <v>2822</v>
      </c>
      <c r="B14" s="25" t="s">
        <v>2823</v>
      </c>
      <c r="C14" s="27" t="s">
        <v>2824</v>
      </c>
      <c r="D14" s="2"/>
      <c r="E14" s="2"/>
      <c r="F14" s="2"/>
      <c r="G14" s="2"/>
      <c r="H14" s="2"/>
    </row>
    <row r="15" spans="1:8" s="3" customFormat="1" ht="13.5">
      <c r="A15" s="24" t="s">
        <v>2825</v>
      </c>
      <c r="B15" s="25" t="s">
        <v>2826</v>
      </c>
      <c r="C15" s="27" t="s">
        <v>2827</v>
      </c>
      <c r="D15" s="2"/>
      <c r="E15" s="2"/>
      <c r="F15" s="2"/>
      <c r="G15" s="2"/>
      <c r="H15" s="2"/>
    </row>
    <row r="16" spans="1:8" s="3" customFormat="1" ht="13.5">
      <c r="A16" s="24" t="s">
        <v>2828</v>
      </c>
      <c r="B16" s="25" t="s">
        <v>2829</v>
      </c>
      <c r="C16" s="27" t="s">
        <v>2830</v>
      </c>
      <c r="D16" s="2"/>
      <c r="E16" s="2"/>
      <c r="F16" s="2"/>
      <c r="G16" s="2"/>
      <c r="H16" s="2"/>
    </row>
    <row r="17" spans="1:8" s="3" customFormat="1" ht="13.5">
      <c r="A17" s="24" t="s">
        <v>2831</v>
      </c>
      <c r="B17" s="25" t="s">
        <v>2832</v>
      </c>
      <c r="C17" s="27" t="s">
        <v>2833</v>
      </c>
      <c r="D17" s="2"/>
      <c r="E17" s="2"/>
      <c r="F17" s="2"/>
      <c r="G17" s="2"/>
      <c r="H17" s="2"/>
    </row>
    <row r="18" spans="1:8" s="3" customFormat="1" ht="13.5">
      <c r="A18" s="24" t="s">
        <v>2834</v>
      </c>
      <c r="B18" s="25" t="s">
        <v>2835</v>
      </c>
      <c r="C18" s="27" t="s">
        <v>2836</v>
      </c>
      <c r="D18" s="2"/>
      <c r="E18" s="2"/>
      <c r="F18" s="2"/>
      <c r="G18" s="2"/>
      <c r="H18" s="2"/>
    </row>
    <row r="19" spans="1:8" s="3" customFormat="1" ht="13.5">
      <c r="A19" s="24" t="s">
        <v>2837</v>
      </c>
      <c r="B19" s="25" t="s">
        <v>2838</v>
      </c>
      <c r="C19" s="27" t="s">
        <v>2839</v>
      </c>
      <c r="D19" s="2"/>
      <c r="E19" s="2"/>
      <c r="F19" s="2"/>
      <c r="G19" s="2"/>
      <c r="H19" s="2"/>
    </row>
    <row r="20" spans="1:8" s="3" customFormat="1" ht="13.5">
      <c r="A20" s="24" t="s">
        <v>2840</v>
      </c>
      <c r="B20" s="25" t="s">
        <v>2841</v>
      </c>
      <c r="C20" s="27" t="s">
        <v>2842</v>
      </c>
      <c r="D20" s="2"/>
      <c r="E20" s="2"/>
      <c r="F20" s="2"/>
      <c r="G20" s="2"/>
      <c r="H20" s="2"/>
    </row>
    <row r="21" spans="1:8" s="3" customFormat="1" ht="13.5">
      <c r="A21" s="24" t="s">
        <v>2843</v>
      </c>
      <c r="B21" s="25" t="s">
        <v>2844</v>
      </c>
      <c r="C21" s="27" t="s">
        <v>2845</v>
      </c>
      <c r="D21" s="2"/>
      <c r="E21" s="2"/>
      <c r="F21" s="2"/>
      <c r="G21" s="2"/>
      <c r="H21" s="2"/>
    </row>
    <row r="22" spans="1:8" s="3" customFormat="1" ht="13.5">
      <c r="A22" s="24" t="s">
        <v>2846</v>
      </c>
      <c r="B22" s="25" t="s">
        <v>2847</v>
      </c>
      <c r="C22" s="27" t="s">
        <v>2848</v>
      </c>
      <c r="D22" s="2"/>
      <c r="E22" s="2"/>
      <c r="F22" s="2"/>
      <c r="G22" s="2"/>
      <c r="H22" s="2"/>
    </row>
    <row r="23" spans="1:8" s="3" customFormat="1" ht="13.5">
      <c r="A23" s="24" t="s">
        <v>2849</v>
      </c>
      <c r="B23" s="25" t="s">
        <v>2850</v>
      </c>
      <c r="C23" s="27" t="s">
        <v>1179</v>
      </c>
      <c r="D23" s="2"/>
      <c r="E23" s="2"/>
      <c r="F23" s="2"/>
      <c r="G23" s="2"/>
      <c r="H23" s="2"/>
    </row>
    <row r="24" spans="1:8" s="3" customFormat="1" ht="13.5">
      <c r="A24" s="24" t="s">
        <v>2851</v>
      </c>
      <c r="B24" s="25" t="s">
        <v>2852</v>
      </c>
      <c r="C24" s="27" t="s">
        <v>2853</v>
      </c>
      <c r="D24" s="2"/>
      <c r="E24" s="2"/>
      <c r="F24" s="2"/>
      <c r="G24" s="2"/>
      <c r="H24" s="2"/>
    </row>
    <row r="25" spans="1:8" s="3" customFormat="1" ht="13.5">
      <c r="A25" s="24" t="s">
        <v>2854</v>
      </c>
      <c r="B25" s="25" t="s">
        <v>2855</v>
      </c>
      <c r="C25" s="27" t="s">
        <v>2856</v>
      </c>
      <c r="D25" s="2"/>
      <c r="E25" s="2"/>
      <c r="F25" s="2"/>
      <c r="G25" s="2"/>
      <c r="H25" s="2"/>
    </row>
    <row r="26" spans="1:8" s="3" customFormat="1" ht="13.5">
      <c r="A26" s="24" t="s">
        <v>2857</v>
      </c>
      <c r="B26" s="25" t="s">
        <v>2858</v>
      </c>
      <c r="C26" s="27" t="s">
        <v>2859</v>
      </c>
      <c r="D26" s="2"/>
      <c r="E26" s="2"/>
      <c r="F26" s="2"/>
      <c r="G26" s="2"/>
      <c r="H26" s="2"/>
    </row>
    <row r="27" spans="1:8" s="3" customFormat="1" ht="13.5">
      <c r="A27" s="24" t="s">
        <v>2860</v>
      </c>
      <c r="B27" s="25" t="s">
        <v>2861</v>
      </c>
      <c r="C27" s="27" t="s">
        <v>2862</v>
      </c>
      <c r="D27" s="2"/>
      <c r="E27" s="2"/>
      <c r="F27" s="2"/>
      <c r="G27" s="2"/>
      <c r="H27" s="2"/>
    </row>
    <row r="28" spans="1:8" s="3" customFormat="1" ht="13.5">
      <c r="A28" s="24" t="s">
        <v>2863</v>
      </c>
      <c r="B28" s="25" t="s">
        <v>2864</v>
      </c>
      <c r="C28" s="27" t="s">
        <v>1187</v>
      </c>
      <c r="D28" s="2"/>
      <c r="E28" s="2"/>
      <c r="F28" s="2"/>
      <c r="G28" s="2"/>
      <c r="H28" s="2"/>
    </row>
    <row r="29" spans="1:8" s="3" customFormat="1" ht="13.5">
      <c r="A29" s="24" t="s">
        <v>2865</v>
      </c>
      <c r="B29" s="25" t="s">
        <v>2866</v>
      </c>
      <c r="C29" s="27" t="s">
        <v>2867</v>
      </c>
      <c r="D29" s="2"/>
      <c r="E29" s="2"/>
      <c r="F29" s="2"/>
      <c r="G29" s="2"/>
      <c r="H29" s="2"/>
    </row>
    <row r="30" spans="1:8" s="3" customFormat="1" ht="13.5">
      <c r="A30" s="24" t="s">
        <v>2868</v>
      </c>
      <c r="B30" s="25" t="s">
        <v>2869</v>
      </c>
      <c r="C30" s="27" t="s">
        <v>2870</v>
      </c>
      <c r="D30" s="2"/>
      <c r="E30" s="2"/>
      <c r="F30" s="2"/>
      <c r="G30" s="2"/>
      <c r="H30" s="2"/>
    </row>
    <row r="31" spans="1:8" s="3" customFormat="1" ht="13.5">
      <c r="A31" s="24" t="s">
        <v>2871</v>
      </c>
      <c r="B31" s="25" t="s">
        <v>2872</v>
      </c>
      <c r="C31" s="27" t="s">
        <v>2873</v>
      </c>
      <c r="D31" s="2"/>
      <c r="E31" s="2"/>
      <c r="F31" s="2"/>
      <c r="G31" s="2"/>
      <c r="H31" s="2"/>
    </row>
    <row r="32" spans="1:8" s="3" customFormat="1" ht="13.5">
      <c r="A32" s="24" t="s">
        <v>2874</v>
      </c>
      <c r="B32" s="25" t="s">
        <v>2875</v>
      </c>
      <c r="C32" s="27" t="s">
        <v>2876</v>
      </c>
      <c r="D32" s="2"/>
      <c r="E32" s="2"/>
      <c r="F32" s="2"/>
      <c r="G32" s="2"/>
      <c r="H32" s="2"/>
    </row>
    <row r="33" spans="1:8" s="3" customFormat="1" ht="13.5">
      <c r="A33" s="24" t="s">
        <v>2877</v>
      </c>
      <c r="B33" s="25" t="s">
        <v>2878</v>
      </c>
      <c r="C33" s="27" t="s">
        <v>2879</v>
      </c>
      <c r="D33" s="2"/>
      <c r="E33" s="2"/>
      <c r="F33" s="2"/>
      <c r="G33" s="2"/>
      <c r="H33" s="2"/>
    </row>
    <row r="34" spans="1:8" s="3" customFormat="1" ht="13.5">
      <c r="A34" s="24" t="s">
        <v>2880</v>
      </c>
      <c r="B34" s="25" t="s">
        <v>2881</v>
      </c>
      <c r="C34" s="27" t="s">
        <v>2882</v>
      </c>
      <c r="D34" s="2"/>
      <c r="E34" s="2"/>
      <c r="F34" s="2"/>
      <c r="G34" s="2"/>
      <c r="H34" s="2"/>
    </row>
    <row r="35" spans="1:8" s="3" customFormat="1" ht="13.5">
      <c r="A35" s="24" t="s">
        <v>2883</v>
      </c>
      <c r="B35" s="25" t="s">
        <v>2884</v>
      </c>
      <c r="C35" s="27" t="s">
        <v>2885</v>
      </c>
      <c r="D35" s="2"/>
      <c r="E35" s="2"/>
      <c r="F35" s="2"/>
      <c r="G35" s="2"/>
      <c r="H35" s="2"/>
    </row>
    <row r="36" spans="1:8" s="3" customFormat="1" ht="13.5">
      <c r="A36" s="24" t="s">
        <v>2886</v>
      </c>
      <c r="B36" s="25" t="s">
        <v>2887</v>
      </c>
      <c r="C36" s="27" t="s">
        <v>2888</v>
      </c>
      <c r="D36" s="2"/>
      <c r="E36" s="2"/>
      <c r="F36" s="2"/>
      <c r="G36" s="2"/>
      <c r="H36" s="2"/>
    </row>
    <row r="37" spans="1:8" s="3" customFormat="1" ht="13.5">
      <c r="A37" s="24" t="s">
        <v>2889</v>
      </c>
      <c r="B37" s="25" t="s">
        <v>2890</v>
      </c>
      <c r="C37" s="27" t="s">
        <v>2891</v>
      </c>
      <c r="D37" s="2"/>
      <c r="E37" s="2"/>
      <c r="F37" s="2"/>
      <c r="G37" s="2"/>
      <c r="H37" s="2"/>
    </row>
    <row r="38" spans="1:8" s="3" customFormat="1" ht="13.5">
      <c r="A38" s="24" t="s">
        <v>2892</v>
      </c>
      <c r="B38" s="25" t="s">
        <v>2893</v>
      </c>
      <c r="C38" s="27" t="s">
        <v>2894</v>
      </c>
      <c r="D38" s="2"/>
      <c r="E38" s="2"/>
      <c r="F38" s="2"/>
      <c r="G38" s="2"/>
      <c r="H38" s="2"/>
    </row>
    <row r="39" spans="1:8" s="3" customFormat="1" ht="13.5">
      <c r="A39" s="24" t="s">
        <v>2895</v>
      </c>
      <c r="B39" s="25" t="s">
        <v>2896</v>
      </c>
      <c r="C39" s="27" t="s">
        <v>2897</v>
      </c>
      <c r="D39" s="2"/>
      <c r="E39" s="2"/>
      <c r="F39" s="2"/>
      <c r="G39" s="2"/>
      <c r="H39" s="2"/>
    </row>
    <row r="40" spans="1:8" s="3" customFormat="1" ht="13.5">
      <c r="A40" s="24" t="s">
        <v>2898</v>
      </c>
      <c r="B40" s="25" t="s">
        <v>2899</v>
      </c>
      <c r="C40" s="27" t="s">
        <v>2900</v>
      </c>
      <c r="D40" s="2"/>
      <c r="E40" s="2"/>
      <c r="F40" s="2"/>
      <c r="G40" s="2"/>
      <c r="H40" s="2"/>
    </row>
    <row r="41" spans="1:8" s="3" customFormat="1" ht="13.5">
      <c r="A41" s="24" t="s">
        <v>2901</v>
      </c>
      <c r="B41" s="25" t="s">
        <v>2902</v>
      </c>
      <c r="C41" s="27" t="s">
        <v>2903</v>
      </c>
      <c r="D41" s="2"/>
      <c r="E41" s="2"/>
      <c r="F41" s="2"/>
      <c r="G41" s="2"/>
      <c r="H41" s="2"/>
    </row>
    <row r="42" spans="1:8" s="3" customFormat="1" ht="13.5">
      <c r="A42" s="24" t="s">
        <v>2904</v>
      </c>
      <c r="B42" s="25" t="s">
        <v>2905</v>
      </c>
      <c r="C42" s="27" t="s">
        <v>2906</v>
      </c>
      <c r="D42" s="2"/>
      <c r="E42" s="2"/>
      <c r="F42" s="2"/>
      <c r="G42" s="2"/>
      <c r="H42" s="2"/>
    </row>
    <row r="43" spans="1:8" s="3" customFormat="1" ht="13.5">
      <c r="A43" s="24" t="s">
        <v>2907</v>
      </c>
      <c r="B43" s="25" t="s">
        <v>2908</v>
      </c>
      <c r="C43" s="27" t="s">
        <v>1145</v>
      </c>
      <c r="D43" s="2"/>
      <c r="E43" s="2"/>
      <c r="F43" s="2"/>
      <c r="G43" s="2"/>
      <c r="H43" s="2"/>
    </row>
    <row r="44" spans="1:8" s="3" customFormat="1" ht="13.5">
      <c r="A44" s="24" t="s">
        <v>2909</v>
      </c>
      <c r="B44" s="25" t="s">
        <v>2910</v>
      </c>
      <c r="C44" s="27" t="s">
        <v>1155</v>
      </c>
      <c r="D44" s="2"/>
      <c r="E44" s="2"/>
      <c r="F44" s="2"/>
      <c r="G44" s="2"/>
      <c r="H44" s="2"/>
    </row>
    <row r="45" spans="1:8" s="3" customFormat="1" ht="13.5">
      <c r="A45" s="24" t="s">
        <v>2911</v>
      </c>
      <c r="B45" s="25" t="s">
        <v>2912</v>
      </c>
      <c r="C45" s="27" t="s">
        <v>2913</v>
      </c>
      <c r="D45" s="2"/>
      <c r="E45" s="2"/>
      <c r="F45" s="2"/>
      <c r="G45" s="2"/>
      <c r="H45" s="2"/>
    </row>
    <row r="46" spans="1:8" s="3" customFormat="1" ht="13.5">
      <c r="A46" s="24" t="s">
        <v>2914</v>
      </c>
      <c r="B46" s="25" t="s">
        <v>2915</v>
      </c>
      <c r="C46" s="27" t="s">
        <v>2916</v>
      </c>
      <c r="D46" s="2"/>
      <c r="E46" s="2"/>
      <c r="F46" s="2"/>
      <c r="G46" s="2"/>
      <c r="H46" s="2"/>
    </row>
    <row r="47" spans="1:8" s="3" customFormat="1" ht="13.5">
      <c r="A47" s="24" t="s">
        <v>2917</v>
      </c>
      <c r="B47" s="25" t="s">
        <v>2918</v>
      </c>
      <c r="C47" s="27" t="s">
        <v>2919</v>
      </c>
      <c r="D47" s="2"/>
      <c r="E47" s="2"/>
      <c r="F47" s="2"/>
      <c r="G47" s="2"/>
      <c r="H47" s="2"/>
    </row>
    <row r="48" spans="1:8" s="3" customFormat="1" ht="13.5">
      <c r="A48" s="24" t="s">
        <v>2920</v>
      </c>
      <c r="B48" s="25" t="s">
        <v>2921</v>
      </c>
      <c r="C48" s="27" t="s">
        <v>2922</v>
      </c>
      <c r="D48" s="2"/>
      <c r="E48" s="2"/>
      <c r="F48" s="2"/>
      <c r="G48" s="2"/>
      <c r="H48" s="2"/>
    </row>
    <row r="49" spans="1:8" s="3" customFormat="1" ht="13.5">
      <c r="A49" s="24" t="s">
        <v>2923</v>
      </c>
      <c r="B49" s="25" t="s">
        <v>2924</v>
      </c>
      <c r="C49" s="27" t="s">
        <v>2925</v>
      </c>
      <c r="D49" s="2"/>
      <c r="E49" s="2"/>
      <c r="F49" s="2"/>
      <c r="G49" s="2"/>
      <c r="H49" s="2"/>
    </row>
    <row r="50" spans="1:8" s="3" customFormat="1" ht="13.5">
      <c r="A50" s="24" t="s">
        <v>2926</v>
      </c>
      <c r="B50" s="25" t="s">
        <v>2927</v>
      </c>
      <c r="C50" s="27" t="s">
        <v>2928</v>
      </c>
      <c r="D50" s="2"/>
      <c r="E50" s="2"/>
      <c r="F50" s="2"/>
      <c r="G50" s="2"/>
      <c r="H50" s="2"/>
    </row>
    <row r="51" spans="1:8" s="3" customFormat="1" ht="13.5">
      <c r="A51" s="24" t="s">
        <v>2929</v>
      </c>
      <c r="B51" s="25" t="s">
        <v>2930</v>
      </c>
      <c r="C51" s="27" t="s">
        <v>2931</v>
      </c>
      <c r="D51" s="2"/>
      <c r="E51" s="2"/>
      <c r="F51" s="2"/>
      <c r="G51" s="2"/>
      <c r="H51" s="2"/>
    </row>
    <row r="52" spans="1:8" s="3" customFormat="1" ht="13.5">
      <c r="A52" s="24" t="s">
        <v>1279</v>
      </c>
      <c r="B52" s="25" t="s">
        <v>2932</v>
      </c>
      <c r="C52" s="27" t="s">
        <v>2933</v>
      </c>
      <c r="D52" s="2"/>
      <c r="E52" s="2"/>
      <c r="F52" s="2"/>
      <c r="G52" s="2"/>
      <c r="H52" s="2"/>
    </row>
    <row r="53" spans="1:8" s="3" customFormat="1" ht="13.5">
      <c r="A53" s="24" t="s">
        <v>1377</v>
      </c>
      <c r="B53" s="25" t="s">
        <v>2934</v>
      </c>
      <c r="C53" s="27" t="s">
        <v>2935</v>
      </c>
      <c r="D53" s="2"/>
      <c r="E53" s="2"/>
      <c r="F53" s="2"/>
      <c r="G53" s="2"/>
      <c r="H53" s="2"/>
    </row>
    <row r="54" spans="1:8" s="3" customFormat="1" ht="13.5">
      <c r="A54" s="24" t="s">
        <v>2936</v>
      </c>
      <c r="B54" s="25" t="s">
        <v>2937</v>
      </c>
      <c r="C54" s="27" t="s">
        <v>2938</v>
      </c>
      <c r="D54" s="2"/>
      <c r="E54" s="2"/>
      <c r="F54" s="2"/>
      <c r="G54" s="2"/>
      <c r="H54" s="2"/>
    </row>
    <row r="55" spans="1:8" s="3" customFormat="1" ht="13.5">
      <c r="A55" s="24" t="s">
        <v>2939</v>
      </c>
      <c r="B55" s="25" t="s">
        <v>2940</v>
      </c>
      <c r="C55" s="27" t="s">
        <v>2941</v>
      </c>
      <c r="D55" s="2"/>
      <c r="E55" s="2"/>
      <c r="F55" s="2"/>
      <c r="G55" s="2"/>
      <c r="H55" s="2"/>
    </row>
    <row r="56" spans="1:8" s="3" customFormat="1" ht="13.5">
      <c r="A56" s="24" t="s">
        <v>2942</v>
      </c>
      <c r="B56" s="25" t="s">
        <v>2943</v>
      </c>
      <c r="C56" s="27" t="s">
        <v>2944</v>
      </c>
      <c r="D56" s="2"/>
      <c r="E56" s="2"/>
      <c r="F56" s="2"/>
      <c r="G56" s="2"/>
      <c r="H56" s="2"/>
    </row>
    <row r="57" spans="1:8" s="3" customFormat="1" ht="13.5">
      <c r="A57" s="24" t="s">
        <v>1435</v>
      </c>
      <c r="B57" s="25" t="s">
        <v>2945</v>
      </c>
      <c r="C57" s="27" t="s">
        <v>2946</v>
      </c>
      <c r="D57" s="2"/>
      <c r="E57" s="2"/>
      <c r="F57" s="2"/>
      <c r="G57" s="2"/>
      <c r="H57" s="2"/>
    </row>
    <row r="58" spans="1:8" s="3" customFormat="1" ht="13.5">
      <c r="A58" s="24" t="s">
        <v>2947</v>
      </c>
      <c r="B58" s="25" t="s">
        <v>2948</v>
      </c>
      <c r="C58" s="27" t="s">
        <v>2949</v>
      </c>
      <c r="D58" s="2"/>
      <c r="E58" s="2"/>
      <c r="F58" s="2"/>
      <c r="G58" s="2"/>
      <c r="H58" s="2"/>
    </row>
    <row r="59" spans="1:8" s="3" customFormat="1" ht="13.5">
      <c r="A59" s="24" t="s">
        <v>1439</v>
      </c>
      <c r="B59" s="25" t="s">
        <v>2950</v>
      </c>
      <c r="C59" s="27" t="s">
        <v>2951</v>
      </c>
      <c r="D59" s="2"/>
      <c r="E59" s="2"/>
      <c r="F59" s="2"/>
      <c r="G59" s="2"/>
      <c r="H59" s="2"/>
    </row>
    <row r="60" spans="1:8" s="3" customFormat="1" ht="13.5">
      <c r="A60" s="24" t="s">
        <v>1495</v>
      </c>
      <c r="B60" s="25" t="s">
        <v>2952</v>
      </c>
      <c r="C60" s="27" t="s">
        <v>2953</v>
      </c>
      <c r="D60" s="2"/>
      <c r="E60" s="2"/>
      <c r="F60" s="2"/>
      <c r="G60" s="2"/>
      <c r="H60" s="2"/>
    </row>
    <row r="61" spans="1:8" s="3" customFormat="1" ht="13.5">
      <c r="A61" s="24" t="s">
        <v>2954</v>
      </c>
      <c r="B61" s="25" t="s">
        <v>2955</v>
      </c>
      <c r="C61" s="27" t="s">
        <v>2956</v>
      </c>
      <c r="D61" s="2"/>
      <c r="E61" s="2"/>
      <c r="F61" s="2"/>
      <c r="G61" s="2"/>
      <c r="H61" s="2"/>
    </row>
    <row r="62" spans="1:8" s="3" customFormat="1" ht="13.5">
      <c r="A62" s="24" t="s">
        <v>2957</v>
      </c>
      <c r="B62" s="25" t="s">
        <v>2958</v>
      </c>
      <c r="C62" s="27" t="s">
        <v>2959</v>
      </c>
      <c r="D62" s="2"/>
      <c r="E62" s="2"/>
      <c r="F62" s="2"/>
      <c r="G62" s="2"/>
      <c r="H62" s="2"/>
    </row>
    <row r="63" spans="1:8" s="3" customFormat="1" ht="13.5">
      <c r="A63" s="24" t="s">
        <v>2960</v>
      </c>
      <c r="B63" s="25" t="s">
        <v>2961</v>
      </c>
      <c r="C63" s="27" t="s">
        <v>2962</v>
      </c>
      <c r="D63" s="2"/>
      <c r="E63" s="2"/>
      <c r="F63" s="2"/>
      <c r="G63" s="2"/>
      <c r="H63" s="2"/>
    </row>
    <row r="64" spans="1:8" s="3" customFormat="1" ht="13.5">
      <c r="A64" s="24" t="s">
        <v>2963</v>
      </c>
      <c r="B64" s="25" t="s">
        <v>2964</v>
      </c>
      <c r="C64" s="27" t="s">
        <v>2965</v>
      </c>
      <c r="D64" s="2"/>
      <c r="E64" s="2"/>
      <c r="F64" s="2"/>
      <c r="G64" s="2"/>
      <c r="H64" s="2"/>
    </row>
    <row r="65" spans="1:8" s="3" customFormat="1" ht="13.5">
      <c r="A65" s="24" t="s">
        <v>2966</v>
      </c>
      <c r="B65" s="25" t="s">
        <v>2967</v>
      </c>
      <c r="C65" s="27" t="s">
        <v>2968</v>
      </c>
      <c r="D65" s="2"/>
      <c r="E65" s="2"/>
      <c r="F65" s="2"/>
      <c r="G65" s="2"/>
      <c r="H65" s="2"/>
    </row>
    <row r="66" spans="1:8" s="3" customFormat="1" ht="13.5">
      <c r="A66" s="24" t="s">
        <v>2969</v>
      </c>
      <c r="B66" s="25" t="s">
        <v>2970</v>
      </c>
      <c r="C66" s="27" t="s">
        <v>2971</v>
      </c>
      <c r="D66" s="2"/>
      <c r="E66" s="2"/>
      <c r="F66" s="2"/>
      <c r="G66" s="2"/>
      <c r="H66" s="2"/>
    </row>
    <row r="67" spans="1:8" s="3" customFormat="1" ht="13.5">
      <c r="A67" s="24" t="s">
        <v>1572</v>
      </c>
      <c r="B67" s="25" t="s">
        <v>2972</v>
      </c>
      <c r="C67" s="27" t="s">
        <v>2973</v>
      </c>
      <c r="D67" s="2"/>
      <c r="E67" s="2"/>
      <c r="F67" s="2"/>
      <c r="G67" s="2"/>
      <c r="H67" s="2"/>
    </row>
    <row r="68" spans="1:8" s="3" customFormat="1" ht="13.5">
      <c r="A68" s="24" t="s">
        <v>2974</v>
      </c>
      <c r="B68" s="25" t="s">
        <v>2975</v>
      </c>
      <c r="C68" s="27" t="s">
        <v>2976</v>
      </c>
      <c r="D68" s="2"/>
      <c r="E68" s="2"/>
      <c r="F68" s="2"/>
      <c r="G68" s="2"/>
      <c r="H68" s="2"/>
    </row>
    <row r="69" spans="1:8" s="3" customFormat="1" ht="13.5">
      <c r="A69" s="24" t="s">
        <v>2977</v>
      </c>
      <c r="B69" s="25" t="s">
        <v>2978</v>
      </c>
      <c r="C69" s="27" t="s">
        <v>2979</v>
      </c>
      <c r="D69" s="2"/>
      <c r="E69" s="2"/>
      <c r="F69" s="2"/>
      <c r="G69" s="2"/>
      <c r="H69" s="2"/>
    </row>
    <row r="70" spans="1:8" s="3" customFormat="1" ht="13.5">
      <c r="A70" s="24" t="s">
        <v>2980</v>
      </c>
      <c r="B70" s="25" t="s">
        <v>2981</v>
      </c>
      <c r="C70" s="27" t="s">
        <v>2982</v>
      </c>
      <c r="D70" s="2"/>
      <c r="E70" s="2"/>
      <c r="F70" s="2"/>
      <c r="G70" s="2"/>
      <c r="H70" s="2"/>
    </row>
    <row r="71" spans="1:8" s="3" customFormat="1" ht="13.5">
      <c r="A71" s="24" t="s">
        <v>2983</v>
      </c>
      <c r="B71" s="25" t="s">
        <v>2984</v>
      </c>
      <c r="C71" s="27" t="s">
        <v>2985</v>
      </c>
      <c r="D71" s="2"/>
      <c r="E71" s="2"/>
      <c r="F71" s="2"/>
      <c r="G71" s="2"/>
      <c r="H71" s="2"/>
    </row>
    <row r="72" spans="1:8" s="3" customFormat="1" ht="13.5">
      <c r="A72" s="24" t="s">
        <v>2986</v>
      </c>
      <c r="B72" s="25" t="s">
        <v>2987</v>
      </c>
      <c r="C72" s="27" t="s">
        <v>2988</v>
      </c>
      <c r="D72" s="2"/>
      <c r="E72" s="2"/>
      <c r="F72" s="2"/>
      <c r="G72" s="2"/>
      <c r="H72" s="2"/>
    </row>
    <row r="73" spans="1:8" s="3" customFormat="1" ht="18.75">
      <c r="A73" s="24" t="s">
        <v>1578</v>
      </c>
      <c r="B73" s="28" t="s">
        <v>2989</v>
      </c>
      <c r="C73" s="27"/>
      <c r="D73" s="2"/>
      <c r="E73" s="2"/>
      <c r="F73" s="2"/>
      <c r="G73" s="2"/>
      <c r="H73" s="2"/>
    </row>
    <row r="74" spans="1:8" s="3" customFormat="1" ht="13.5">
      <c r="A74" s="24" t="s">
        <v>2990</v>
      </c>
      <c r="B74" s="25" t="s">
        <v>2991</v>
      </c>
      <c r="C74" s="27"/>
      <c r="D74" s="2"/>
      <c r="E74" s="2"/>
      <c r="F74" s="2"/>
      <c r="G74" s="2"/>
      <c r="H74" s="2"/>
    </row>
    <row r="75" spans="1:8" s="3" customFormat="1" ht="13.5">
      <c r="A75" s="24" t="s">
        <v>1582</v>
      </c>
      <c r="B75" s="25" t="s">
        <v>2992</v>
      </c>
      <c r="C75" s="27"/>
      <c r="D75" s="2"/>
      <c r="E75" s="2"/>
      <c r="F75" s="2"/>
      <c r="G75" s="2"/>
      <c r="H75" s="2"/>
    </row>
    <row r="76" spans="1:8" s="3" customFormat="1" ht="13.5">
      <c r="A76" s="24" t="s">
        <v>2993</v>
      </c>
      <c r="B76" s="25" t="s">
        <v>2994</v>
      </c>
      <c r="C76" s="27"/>
      <c r="D76" s="2"/>
      <c r="E76" s="2"/>
      <c r="F76" s="2"/>
      <c r="G76" s="2"/>
      <c r="H76" s="2"/>
    </row>
    <row r="77" spans="1:8" s="3" customFormat="1" ht="13.5">
      <c r="A77" s="24" t="s">
        <v>2995</v>
      </c>
      <c r="B77" s="25" t="s">
        <v>2996</v>
      </c>
      <c r="C77" s="27"/>
      <c r="D77" s="2"/>
      <c r="E77" s="2"/>
      <c r="F77" s="2"/>
      <c r="G77" s="2"/>
      <c r="H77" s="2"/>
    </row>
    <row r="78" spans="1:8" s="3" customFormat="1" ht="13.5">
      <c r="A78" s="24" t="s">
        <v>2997</v>
      </c>
      <c r="B78" s="25" t="s">
        <v>2998</v>
      </c>
      <c r="C78" s="27"/>
      <c r="D78" s="2"/>
      <c r="E78" s="2"/>
      <c r="F78" s="2"/>
      <c r="G78" s="2"/>
      <c r="H78" s="2"/>
    </row>
    <row r="79" spans="1:8" s="3" customFormat="1" ht="13.5">
      <c r="A79" s="24" t="s">
        <v>2999</v>
      </c>
      <c r="B79" s="25" t="s">
        <v>3000</v>
      </c>
      <c r="C79" s="27"/>
      <c r="D79" s="2"/>
      <c r="E79" s="2"/>
      <c r="F79" s="2"/>
      <c r="G79" s="2"/>
      <c r="H79" s="2"/>
    </row>
    <row r="80" spans="1:8" s="3" customFormat="1" ht="13.5">
      <c r="A80" s="24" t="s">
        <v>1588</v>
      </c>
      <c r="B80" s="25" t="s">
        <v>3001</v>
      </c>
      <c r="C80" s="27"/>
      <c r="D80" s="2"/>
      <c r="E80" s="2"/>
      <c r="F80" s="2"/>
      <c r="G80" s="2"/>
      <c r="H80" s="2"/>
    </row>
    <row r="81" spans="1:8" s="3" customFormat="1" ht="13.5">
      <c r="A81" s="24" t="s">
        <v>3002</v>
      </c>
      <c r="B81" s="25" t="s">
        <v>3003</v>
      </c>
      <c r="C81" s="27"/>
      <c r="D81" s="2"/>
      <c r="E81" s="2"/>
      <c r="F81" s="2"/>
      <c r="G81" s="2"/>
      <c r="H81" s="2"/>
    </row>
    <row r="82" spans="1:8" s="3" customFormat="1" ht="13.5">
      <c r="A82" s="24" t="s">
        <v>3004</v>
      </c>
      <c r="B82" s="25" t="s">
        <v>3005</v>
      </c>
      <c r="C82" s="27"/>
      <c r="D82" s="2"/>
      <c r="E82" s="2"/>
      <c r="F82" s="2"/>
      <c r="G82" s="2"/>
      <c r="H82" s="2"/>
    </row>
    <row r="83" spans="1:8" s="3" customFormat="1" ht="13.5">
      <c r="A83" s="24" t="s">
        <v>3006</v>
      </c>
      <c r="B83" s="25" t="s">
        <v>3007</v>
      </c>
      <c r="C83" s="27"/>
      <c r="D83" s="2"/>
      <c r="E83" s="2"/>
      <c r="F83" s="2"/>
      <c r="G83" s="2"/>
      <c r="H83" s="2"/>
    </row>
    <row r="84" spans="1:8" s="3" customFormat="1" ht="13.5">
      <c r="A84" s="24" t="s">
        <v>3008</v>
      </c>
      <c r="B84" s="25" t="s">
        <v>3009</v>
      </c>
      <c r="C84" s="27"/>
      <c r="D84" s="2"/>
      <c r="E84" s="2"/>
      <c r="F84" s="2"/>
      <c r="G84" s="2"/>
      <c r="H84" s="2"/>
    </row>
    <row r="85" spans="1:8" s="3" customFormat="1" ht="13.5">
      <c r="A85" s="24" t="s">
        <v>3010</v>
      </c>
      <c r="B85" s="25" t="s">
        <v>3011</v>
      </c>
      <c r="C85" s="27"/>
      <c r="D85" s="2"/>
      <c r="E85" s="2"/>
      <c r="F85" s="2"/>
      <c r="G85" s="2"/>
      <c r="H85" s="2"/>
    </row>
    <row r="86" spans="1:8" s="3" customFormat="1" ht="13.5">
      <c r="A86" s="24" t="s">
        <v>3012</v>
      </c>
      <c r="B86" s="25" t="s">
        <v>3013</v>
      </c>
      <c r="C86" s="27"/>
      <c r="D86" s="2"/>
      <c r="E86" s="2"/>
      <c r="F86" s="2"/>
      <c r="G86" s="2"/>
      <c r="H86" s="2"/>
    </row>
    <row r="87" spans="1:8" s="3" customFormat="1" ht="13.5">
      <c r="A87" s="24" t="s">
        <v>3014</v>
      </c>
      <c r="B87" s="25" t="s">
        <v>3015</v>
      </c>
      <c r="C87" s="27"/>
      <c r="D87" s="2"/>
      <c r="E87" s="2"/>
      <c r="F87" s="2"/>
      <c r="G87" s="2"/>
      <c r="H87" s="2"/>
    </row>
    <row r="88" spans="1:8" s="3" customFormat="1" ht="13.5">
      <c r="A88" s="24" t="s">
        <v>3016</v>
      </c>
      <c r="B88" s="25" t="s">
        <v>3017</v>
      </c>
      <c r="C88" s="27"/>
      <c r="D88" s="2"/>
      <c r="E88" s="2"/>
      <c r="F88" s="2"/>
      <c r="G88" s="2"/>
      <c r="H88" s="2"/>
    </row>
    <row r="89" spans="1:8" s="3" customFormat="1" ht="13.5">
      <c r="A89" s="24" t="s">
        <v>3018</v>
      </c>
      <c r="B89" s="25" t="s">
        <v>3019</v>
      </c>
      <c r="C89" s="27"/>
      <c r="D89" s="2"/>
      <c r="E89" s="2"/>
      <c r="F89" s="2"/>
      <c r="G89" s="2"/>
      <c r="H89" s="2"/>
    </row>
    <row r="90" spans="1:8" s="3" customFormat="1" ht="13.5">
      <c r="A90" s="24" t="s">
        <v>3020</v>
      </c>
      <c r="B90" s="25" t="s">
        <v>3021</v>
      </c>
      <c r="C90" s="27"/>
      <c r="D90" s="2"/>
      <c r="E90" s="2"/>
      <c r="F90" s="2"/>
      <c r="G90" s="2"/>
      <c r="H90" s="2"/>
    </row>
    <row r="91" spans="1:8" s="3" customFormat="1" ht="13.5">
      <c r="A91" s="24" t="s">
        <v>3022</v>
      </c>
      <c r="B91" s="25" t="s">
        <v>3023</v>
      </c>
      <c r="C91" s="27"/>
      <c r="D91" s="2"/>
      <c r="E91" s="2"/>
      <c r="F91" s="2"/>
      <c r="G91" s="2"/>
      <c r="H91" s="2"/>
    </row>
    <row r="92" spans="1:8" s="3" customFormat="1" ht="13.5">
      <c r="A92" s="24" t="s">
        <v>3024</v>
      </c>
      <c r="B92" s="25" t="s">
        <v>3025</v>
      </c>
      <c r="C92" s="27"/>
      <c r="D92" s="2"/>
      <c r="E92" s="2"/>
      <c r="F92" s="2"/>
      <c r="G92" s="2"/>
      <c r="H92" s="2"/>
    </row>
    <row r="93" spans="1:8" s="3" customFormat="1" ht="13.5">
      <c r="A93" s="24" t="s">
        <v>3026</v>
      </c>
      <c r="B93" s="25" t="s">
        <v>3027</v>
      </c>
      <c r="C93" s="27"/>
      <c r="D93" s="2"/>
      <c r="E93" s="2"/>
      <c r="F93" s="2"/>
      <c r="G93" s="2"/>
      <c r="H93" s="2"/>
    </row>
    <row r="94" spans="1:8" s="3" customFormat="1" ht="13.5">
      <c r="A94" s="24" t="s">
        <v>3028</v>
      </c>
      <c r="B94" s="25" t="s">
        <v>3029</v>
      </c>
      <c r="C94" s="27"/>
      <c r="D94" s="2"/>
      <c r="E94" s="2"/>
      <c r="F94" s="2"/>
      <c r="G94" s="2"/>
      <c r="H94" s="2"/>
    </row>
    <row r="95" spans="1:8" s="3" customFormat="1" ht="13.5">
      <c r="A95" s="24" t="s">
        <v>3030</v>
      </c>
      <c r="B95" s="25" t="s">
        <v>3031</v>
      </c>
      <c r="C95" s="27"/>
      <c r="D95" s="2"/>
      <c r="E95" s="2"/>
      <c r="F95" s="2"/>
      <c r="G95" s="2"/>
      <c r="H95" s="2"/>
    </row>
    <row r="96" spans="1:8" s="3" customFormat="1" ht="13.5">
      <c r="A96" s="24" t="s">
        <v>3032</v>
      </c>
      <c r="B96" s="25" t="s">
        <v>3033</v>
      </c>
      <c r="C96" s="27"/>
      <c r="D96" s="2"/>
      <c r="E96" s="2"/>
      <c r="F96" s="2"/>
      <c r="G96" s="2"/>
      <c r="H96" s="2"/>
    </row>
    <row r="97" spans="1:8" s="3" customFormat="1" ht="13.5">
      <c r="A97" s="24" t="s">
        <v>3034</v>
      </c>
      <c r="B97" s="25" t="s">
        <v>3035</v>
      </c>
      <c r="C97" s="27"/>
      <c r="D97" s="2"/>
      <c r="E97" s="2"/>
      <c r="F97" s="2"/>
      <c r="G97" s="2"/>
      <c r="H97" s="2"/>
    </row>
    <row r="98" spans="1:8" s="3" customFormat="1" ht="13.5">
      <c r="A98" s="24" t="s">
        <v>3036</v>
      </c>
      <c r="B98" s="25" t="s">
        <v>3037</v>
      </c>
      <c r="C98" s="27"/>
      <c r="D98" s="2"/>
      <c r="E98" s="2"/>
      <c r="F98" s="2"/>
      <c r="G98" s="2"/>
      <c r="H98" s="2"/>
    </row>
    <row r="99" spans="1:8" s="3" customFormat="1" ht="13.5">
      <c r="A99" s="24" t="s">
        <v>3038</v>
      </c>
      <c r="B99" s="25" t="s">
        <v>3039</v>
      </c>
      <c r="C99" s="27"/>
      <c r="D99" s="2"/>
      <c r="E99" s="2"/>
      <c r="F99" s="2"/>
      <c r="G99" s="2"/>
      <c r="H99" s="2"/>
    </row>
    <row r="100" spans="1:8" s="3" customFormat="1" ht="13.5">
      <c r="A100" s="24" t="s">
        <v>3040</v>
      </c>
      <c r="B100" s="25" t="s">
        <v>3041</v>
      </c>
      <c r="C100" s="27"/>
      <c r="D100" s="2"/>
      <c r="E100" s="2"/>
      <c r="F100" s="2"/>
      <c r="G100" s="2"/>
      <c r="H100" s="2"/>
    </row>
    <row r="101" spans="1:8" s="3" customFormat="1" ht="13.5">
      <c r="A101" s="24" t="s">
        <v>3042</v>
      </c>
      <c r="B101" s="25" t="s">
        <v>3043</v>
      </c>
      <c r="C101" s="27"/>
      <c r="D101" s="2"/>
      <c r="E101" s="2"/>
      <c r="F101" s="2"/>
      <c r="G101" s="2"/>
      <c r="H101" s="2"/>
    </row>
    <row r="102" spans="1:8" ht="14.25">
      <c r="A102" s="24" t="s">
        <v>3044</v>
      </c>
      <c r="B102" s="29" t="s">
        <v>3045</v>
      </c>
    </row>
    <row r="103" spans="1:8" ht="14.25">
      <c r="A103" s="24" t="s">
        <v>3046</v>
      </c>
      <c r="B103" s="29" t="s">
        <v>3047</v>
      </c>
    </row>
    <row r="104" spans="1:8" ht="14.25">
      <c r="A104" s="24" t="s">
        <v>1592</v>
      </c>
      <c r="B104" s="29" t="s">
        <v>3048</v>
      </c>
    </row>
    <row r="105" spans="1:8" ht="14.25">
      <c r="A105" s="24" t="s">
        <v>3049</v>
      </c>
      <c r="B105" s="29" t="s">
        <v>3050</v>
      </c>
    </row>
    <row r="106" spans="1:8" ht="14.25">
      <c r="A106" s="24" t="s">
        <v>3051</v>
      </c>
      <c r="B106" s="29" t="s">
        <v>3052</v>
      </c>
    </row>
    <row r="107" spans="1:8" ht="14.25">
      <c r="A107" s="24" t="s">
        <v>3053</v>
      </c>
      <c r="B107" s="29" t="s">
        <v>3054</v>
      </c>
    </row>
    <row r="108" spans="1:8" ht="14.25">
      <c r="A108" s="24" t="s">
        <v>3055</v>
      </c>
      <c r="B108" s="29" t="s">
        <v>3056</v>
      </c>
    </row>
    <row r="109" spans="1:8" ht="14.25">
      <c r="A109" s="24" t="s">
        <v>3057</v>
      </c>
      <c r="B109" s="29" t="s">
        <v>3058</v>
      </c>
    </row>
    <row r="110" spans="1:8" ht="14.25">
      <c r="A110" s="24" t="s">
        <v>3059</v>
      </c>
      <c r="B110" s="29" t="s">
        <v>3060</v>
      </c>
    </row>
    <row r="111" spans="1:8" ht="14.25">
      <c r="A111" s="24" t="s">
        <v>3061</v>
      </c>
      <c r="B111" s="29" t="s">
        <v>3062</v>
      </c>
    </row>
    <row r="112" spans="1:8" ht="14.25">
      <c r="A112" s="24" t="s">
        <v>3063</v>
      </c>
      <c r="B112" s="29" t="s">
        <v>3064</v>
      </c>
    </row>
    <row r="113" spans="1:2" ht="14.25">
      <c r="A113" s="24" t="s">
        <v>3065</v>
      </c>
      <c r="B113" s="29" t="s">
        <v>3066</v>
      </c>
    </row>
    <row r="114" spans="1:2" ht="14.25">
      <c r="A114" s="24" t="s">
        <v>3067</v>
      </c>
      <c r="B114" s="29" t="s">
        <v>3068</v>
      </c>
    </row>
    <row r="115" spans="1:2" ht="14.25">
      <c r="A115" s="24" t="s">
        <v>3069</v>
      </c>
      <c r="B115" s="29" t="s">
        <v>3070</v>
      </c>
    </row>
    <row r="116" spans="1:2" ht="14.25">
      <c r="A116" s="24" t="s">
        <v>3071</v>
      </c>
      <c r="B116" s="29" t="s">
        <v>3072</v>
      </c>
    </row>
    <row r="117" spans="1:2" ht="14.25">
      <c r="A117" s="24" t="s">
        <v>3073</v>
      </c>
      <c r="B117" s="29" t="s">
        <v>3074</v>
      </c>
    </row>
    <row r="118" spans="1:2" ht="14.25">
      <c r="A118" s="24" t="s">
        <v>3075</v>
      </c>
      <c r="B118" s="29" t="s">
        <v>3076</v>
      </c>
    </row>
    <row r="119" spans="1:2" ht="14.25">
      <c r="A119" s="24" t="s">
        <v>3077</v>
      </c>
      <c r="B119" s="29" t="s">
        <v>3078</v>
      </c>
    </row>
    <row r="120" spans="1:2" ht="14.25">
      <c r="A120" s="24" t="s">
        <v>3079</v>
      </c>
      <c r="B120" s="29" t="s">
        <v>3080</v>
      </c>
    </row>
    <row r="121" spans="1:2" ht="14.25">
      <c r="A121" s="24" t="s">
        <v>3081</v>
      </c>
      <c r="B121" s="29" t="s">
        <v>3082</v>
      </c>
    </row>
    <row r="122" spans="1:2" ht="14.25">
      <c r="A122" s="24" t="s">
        <v>3083</v>
      </c>
      <c r="B122" s="29" t="s">
        <v>3084</v>
      </c>
    </row>
    <row r="123" spans="1:2" ht="14.25">
      <c r="A123" s="24" t="s">
        <v>3085</v>
      </c>
      <c r="B123" s="29" t="s">
        <v>3086</v>
      </c>
    </row>
    <row r="124" spans="1:2" ht="14.25">
      <c r="A124" s="24" t="s">
        <v>3087</v>
      </c>
      <c r="B124" s="29" t="s">
        <v>3088</v>
      </c>
    </row>
    <row r="125" spans="1:2" ht="14.25">
      <c r="A125" s="24" t="s">
        <v>3089</v>
      </c>
      <c r="B125" s="29" t="s">
        <v>1332</v>
      </c>
    </row>
    <row r="126" spans="1:2" ht="14.25">
      <c r="A126" s="24" t="s">
        <v>3090</v>
      </c>
      <c r="B126" s="29" t="s">
        <v>3091</v>
      </c>
    </row>
    <row r="127" spans="1:2" ht="14.25">
      <c r="A127" s="24" t="s">
        <v>3092</v>
      </c>
      <c r="B127" s="29" t="s">
        <v>1349</v>
      </c>
    </row>
    <row r="128" spans="1:2" ht="14.25">
      <c r="A128" s="24" t="s">
        <v>3093</v>
      </c>
      <c r="B128" s="29" t="s">
        <v>1338</v>
      </c>
    </row>
    <row r="129" spans="1:2" ht="14.25">
      <c r="A129" s="24" t="s">
        <v>3094</v>
      </c>
      <c r="B129" s="29" t="s">
        <v>3095</v>
      </c>
    </row>
    <row r="130" spans="1:2" ht="14.25">
      <c r="A130" s="24" t="s">
        <v>3096</v>
      </c>
      <c r="B130" s="29" t="s">
        <v>1352</v>
      </c>
    </row>
    <row r="131" spans="1:2" ht="14.25">
      <c r="A131" s="24" t="s">
        <v>3097</v>
      </c>
      <c r="B131" s="29" t="s">
        <v>1341</v>
      </c>
    </row>
    <row r="132" spans="1:2" ht="14.25">
      <c r="A132" s="24" t="s">
        <v>3098</v>
      </c>
      <c r="B132" s="29" t="s">
        <v>1547</v>
      </c>
    </row>
    <row r="133" spans="1:2" ht="14.25">
      <c r="A133" s="24" t="s">
        <v>3099</v>
      </c>
      <c r="B133" s="29" t="s">
        <v>1550</v>
      </c>
    </row>
    <row r="134" spans="1:2" ht="14.25">
      <c r="A134" s="24" t="s">
        <v>3100</v>
      </c>
      <c r="B134" s="29" t="s">
        <v>3101</v>
      </c>
    </row>
    <row r="135" spans="1:2" ht="14.25">
      <c r="A135" s="24" t="s">
        <v>3102</v>
      </c>
      <c r="B135" s="29" t="s">
        <v>1553</v>
      </c>
    </row>
    <row r="136" spans="1:2" ht="14.25">
      <c r="A136" s="24" t="s">
        <v>3103</v>
      </c>
      <c r="B136" s="29" t="s">
        <v>3104</v>
      </c>
    </row>
    <row r="137" spans="1:2" ht="14.25">
      <c r="A137" s="24" t="s">
        <v>3105</v>
      </c>
      <c r="B137" s="29" t="s">
        <v>1559</v>
      </c>
    </row>
    <row r="138" spans="1:2" ht="14.25">
      <c r="A138" s="24" t="s">
        <v>3106</v>
      </c>
      <c r="B138" s="29" t="s">
        <v>1366</v>
      </c>
    </row>
    <row r="139" spans="1:2" ht="14.25">
      <c r="A139" s="24" t="s">
        <v>3107</v>
      </c>
      <c r="B139" s="29" t="s">
        <v>3108</v>
      </c>
    </row>
    <row r="140" spans="1:2" ht="14.25">
      <c r="A140" s="24" t="s">
        <v>3109</v>
      </c>
      <c r="B140" s="29" t="s">
        <v>3110</v>
      </c>
    </row>
    <row r="141" spans="1:2" ht="14.25">
      <c r="A141" s="24" t="s">
        <v>3111</v>
      </c>
      <c r="B141" s="29" t="s">
        <v>3112</v>
      </c>
    </row>
    <row r="142" spans="1:2" ht="14.25">
      <c r="A142" s="24" t="s">
        <v>3113</v>
      </c>
      <c r="B142" s="29" t="s">
        <v>2836</v>
      </c>
    </row>
    <row r="143" spans="1:2" ht="14.25">
      <c r="A143" s="24" t="s">
        <v>1712</v>
      </c>
      <c r="B143" s="29" t="s">
        <v>3114</v>
      </c>
    </row>
    <row r="144" spans="1:2" ht="14.25">
      <c r="A144" s="24" t="s">
        <v>1771</v>
      </c>
      <c r="B144" s="29" t="s">
        <v>3115</v>
      </c>
    </row>
    <row r="145" spans="1:2" ht="14.25">
      <c r="A145" s="24" t="s">
        <v>3116</v>
      </c>
      <c r="B145" s="29" t="s">
        <v>3117</v>
      </c>
    </row>
    <row r="146" spans="1:2" ht="14.25">
      <c r="A146" s="24" t="s">
        <v>3118</v>
      </c>
      <c r="B146" s="29" t="s">
        <v>2839</v>
      </c>
    </row>
    <row r="147" spans="1:2" ht="14.25">
      <c r="A147" s="24" t="s">
        <v>3119</v>
      </c>
      <c r="B147" s="29" t="s">
        <v>2842</v>
      </c>
    </row>
    <row r="148" spans="1:2" ht="14.25">
      <c r="A148" s="24" t="s">
        <v>3120</v>
      </c>
      <c r="B148" s="29" t="s">
        <v>2845</v>
      </c>
    </row>
    <row r="149" spans="1:2" ht="14.25">
      <c r="A149" s="24" t="s">
        <v>3121</v>
      </c>
      <c r="B149" s="29" t="s">
        <v>2848</v>
      </c>
    </row>
    <row r="150" spans="1:2" ht="14.25">
      <c r="A150" s="24" t="s">
        <v>3122</v>
      </c>
      <c r="B150" s="29" t="s">
        <v>1179</v>
      </c>
    </row>
    <row r="151" spans="1:2" ht="14.25">
      <c r="A151" s="24" t="s">
        <v>3123</v>
      </c>
      <c r="B151" s="29" t="s">
        <v>3124</v>
      </c>
    </row>
    <row r="152" spans="1:2" ht="14.25">
      <c r="A152" s="24" t="s">
        <v>3125</v>
      </c>
      <c r="B152" s="29" t="s">
        <v>3126</v>
      </c>
    </row>
    <row r="153" spans="1:2" ht="14.25">
      <c r="A153" s="24" t="s">
        <v>3127</v>
      </c>
      <c r="B153" s="29" t="s">
        <v>2859</v>
      </c>
    </row>
    <row r="154" spans="1:2" ht="14.25">
      <c r="A154" s="24" t="s">
        <v>3128</v>
      </c>
      <c r="B154" s="29" t="s">
        <v>2862</v>
      </c>
    </row>
    <row r="155" spans="1:2" ht="14.25">
      <c r="A155" s="24" t="s">
        <v>3129</v>
      </c>
      <c r="B155" s="29" t="s">
        <v>1187</v>
      </c>
    </row>
    <row r="156" spans="1:2" ht="14.25">
      <c r="A156" s="24" t="s">
        <v>3130</v>
      </c>
      <c r="B156" s="29" t="s">
        <v>2867</v>
      </c>
    </row>
    <row r="157" spans="1:2" ht="14.25">
      <c r="A157" s="24" t="s">
        <v>3131</v>
      </c>
      <c r="B157" s="29" t="s">
        <v>3132</v>
      </c>
    </row>
    <row r="158" spans="1:2" ht="14.25">
      <c r="A158" s="24" t="s">
        <v>3133</v>
      </c>
      <c r="B158" s="29" t="s">
        <v>3134</v>
      </c>
    </row>
    <row r="159" spans="1:2" ht="14.25">
      <c r="A159" s="24" t="s">
        <v>3135</v>
      </c>
      <c r="B159" s="29" t="s">
        <v>3136</v>
      </c>
    </row>
    <row r="160" spans="1:2" ht="14.25">
      <c r="A160" s="24" t="s">
        <v>3137</v>
      </c>
      <c r="B160" s="29" t="s">
        <v>3138</v>
      </c>
    </row>
    <row r="161" spans="1:2" ht="14.25">
      <c r="A161" s="24" t="s">
        <v>3139</v>
      </c>
      <c r="B161" s="29" t="s">
        <v>3140</v>
      </c>
    </row>
    <row r="162" spans="1:2" ht="14.25">
      <c r="A162" s="24" t="s">
        <v>3141</v>
      </c>
      <c r="B162" s="29" t="s">
        <v>3142</v>
      </c>
    </row>
    <row r="163" spans="1:2" ht="14.25">
      <c r="A163" s="24" t="s">
        <v>3143</v>
      </c>
      <c r="B163" s="29" t="s">
        <v>3144</v>
      </c>
    </row>
    <row r="164" spans="1:2" ht="14.25">
      <c r="A164" s="24" t="s">
        <v>3145</v>
      </c>
      <c r="B164" s="29" t="s">
        <v>3146</v>
      </c>
    </row>
    <row r="165" spans="1:2" ht="14.25">
      <c r="A165" s="24" t="s">
        <v>3147</v>
      </c>
      <c r="B165" s="29" t="s">
        <v>3148</v>
      </c>
    </row>
    <row r="166" spans="1:2" ht="14.25">
      <c r="A166" s="24" t="s">
        <v>3149</v>
      </c>
      <c r="B166" s="29" t="s">
        <v>3150</v>
      </c>
    </row>
    <row r="167" spans="1:2" ht="14.25">
      <c r="A167" s="24" t="s">
        <v>3151</v>
      </c>
      <c r="B167" s="29" t="s">
        <v>2894</v>
      </c>
    </row>
    <row r="168" spans="1:2" ht="14.25">
      <c r="A168" s="24" t="s">
        <v>3152</v>
      </c>
      <c r="B168" s="29" t="s">
        <v>3153</v>
      </c>
    </row>
    <row r="169" spans="1:2" ht="14.25">
      <c r="A169" s="24" t="s">
        <v>3154</v>
      </c>
      <c r="B169" s="29" t="s">
        <v>1238</v>
      </c>
    </row>
    <row r="170" spans="1:2" ht="14.25">
      <c r="A170" s="24" t="s">
        <v>3155</v>
      </c>
      <c r="B170" s="29" t="s">
        <v>3156</v>
      </c>
    </row>
    <row r="171" spans="1:2" ht="14.25">
      <c r="A171" s="24" t="s">
        <v>3157</v>
      </c>
      <c r="B171" s="29" t="s">
        <v>2906</v>
      </c>
    </row>
    <row r="172" spans="1:2" ht="14.25">
      <c r="A172" s="24" t="s">
        <v>3158</v>
      </c>
      <c r="B172" s="29" t="s">
        <v>1145</v>
      </c>
    </row>
    <row r="173" spans="1:2" ht="14.25">
      <c r="A173" s="24" t="s">
        <v>3159</v>
      </c>
      <c r="B173" s="29" t="s">
        <v>1155</v>
      </c>
    </row>
    <row r="174" spans="1:2" ht="14.25">
      <c r="A174" s="24" t="s">
        <v>3160</v>
      </c>
      <c r="B174" s="29" t="s">
        <v>3161</v>
      </c>
    </row>
    <row r="175" spans="1:2" ht="14.25">
      <c r="A175" s="24" t="s">
        <v>3162</v>
      </c>
      <c r="B175" s="29" t="s">
        <v>3163</v>
      </c>
    </row>
    <row r="176" spans="1:2" ht="14.25">
      <c r="A176" s="24" t="s">
        <v>3164</v>
      </c>
      <c r="B176" s="29" t="s">
        <v>3165</v>
      </c>
    </row>
    <row r="177" spans="1:2" ht="14.25">
      <c r="A177" s="24" t="s">
        <v>3166</v>
      </c>
      <c r="B177" s="29" t="s">
        <v>3167</v>
      </c>
    </row>
    <row r="178" spans="1:2" ht="14.25">
      <c r="A178" s="24" t="s">
        <v>3168</v>
      </c>
      <c r="B178" s="29" t="s">
        <v>2925</v>
      </c>
    </row>
    <row r="179" spans="1:2" ht="14.25">
      <c r="A179" s="24" t="s">
        <v>3169</v>
      </c>
      <c r="B179" s="29" t="s">
        <v>1157</v>
      </c>
    </row>
    <row r="180" spans="1:2" ht="14.25">
      <c r="A180" s="24" t="s">
        <v>3170</v>
      </c>
      <c r="B180" s="29" t="s">
        <v>1161</v>
      </c>
    </row>
    <row r="181" spans="1:2" ht="14.25">
      <c r="A181" s="24" t="s">
        <v>3171</v>
      </c>
      <c r="B181" s="29" t="s">
        <v>1172</v>
      </c>
    </row>
    <row r="182" spans="1:2" ht="14.25">
      <c r="A182" s="24" t="s">
        <v>3172</v>
      </c>
      <c r="B182" s="29" t="s">
        <v>3173</v>
      </c>
    </row>
    <row r="183" spans="1:2" ht="14.25">
      <c r="A183" s="24" t="s">
        <v>3174</v>
      </c>
      <c r="B183" s="29" t="s">
        <v>3175</v>
      </c>
    </row>
    <row r="184" spans="1:2" ht="14.25">
      <c r="A184" s="24" t="s">
        <v>3176</v>
      </c>
      <c r="B184" s="29" t="s">
        <v>3177</v>
      </c>
    </row>
    <row r="185" spans="1:2" ht="14.25">
      <c r="A185" s="24" t="s">
        <v>3178</v>
      </c>
      <c r="B185" s="29" t="s">
        <v>3179</v>
      </c>
    </row>
    <row r="186" spans="1:2" ht="14.25">
      <c r="A186" s="24" t="s">
        <v>3180</v>
      </c>
      <c r="B186" s="29" t="s">
        <v>3181</v>
      </c>
    </row>
    <row r="187" spans="1:2" ht="14.25">
      <c r="A187" s="24" t="s">
        <v>3182</v>
      </c>
      <c r="B187" s="29" t="s">
        <v>1169</v>
      </c>
    </row>
    <row r="188" spans="1:2" ht="14.25">
      <c r="A188" s="24" t="s">
        <v>3183</v>
      </c>
      <c r="B188" s="29" t="s">
        <v>3184</v>
      </c>
    </row>
    <row r="189" spans="1:2" ht="14.25">
      <c r="A189" s="24" t="s">
        <v>3185</v>
      </c>
      <c r="B189" s="29" t="s">
        <v>3186</v>
      </c>
    </row>
    <row r="190" spans="1:2" ht="14.25">
      <c r="A190" s="24" t="s">
        <v>3187</v>
      </c>
      <c r="B190" s="29" t="s">
        <v>3188</v>
      </c>
    </row>
    <row r="191" spans="1:2" ht="14.25">
      <c r="A191" s="24" t="s">
        <v>3189</v>
      </c>
      <c r="B191" s="29" t="s">
        <v>3190</v>
      </c>
    </row>
    <row r="192" spans="1:2" ht="14.25">
      <c r="A192" s="24" t="s">
        <v>3191</v>
      </c>
      <c r="B192" s="29" t="s">
        <v>3192</v>
      </c>
    </row>
    <row r="193" spans="1:2" ht="14.25">
      <c r="A193" s="24" t="s">
        <v>3193</v>
      </c>
      <c r="B193" s="29" t="s">
        <v>1164</v>
      </c>
    </row>
    <row r="194" spans="1:2" ht="14.25">
      <c r="A194" s="24" t="s">
        <v>3194</v>
      </c>
      <c r="B194" s="29" t="s">
        <v>3195</v>
      </c>
    </row>
    <row r="195" spans="1:2" ht="14.25">
      <c r="A195" s="24" t="s">
        <v>3196</v>
      </c>
      <c r="B195" s="29" t="s">
        <v>3197</v>
      </c>
    </row>
    <row r="196" spans="1:2" ht="14.25">
      <c r="A196" s="24" t="s">
        <v>3198</v>
      </c>
      <c r="B196" s="29" t="s">
        <v>3199</v>
      </c>
    </row>
    <row r="197" spans="1:2" ht="14.25">
      <c r="A197" s="24" t="s">
        <v>3200</v>
      </c>
      <c r="B197" s="29" t="s">
        <v>2968</v>
      </c>
    </row>
    <row r="198" spans="1:2" ht="14.25">
      <c r="A198" s="24" t="s">
        <v>3201</v>
      </c>
      <c r="B198" s="29" t="s">
        <v>2971</v>
      </c>
    </row>
    <row r="199" spans="1:2" ht="14.25">
      <c r="A199" s="24" t="s">
        <v>3202</v>
      </c>
      <c r="B199" s="29" t="s">
        <v>2973</v>
      </c>
    </row>
    <row r="200" spans="1:2" ht="14.25">
      <c r="A200" s="24" t="s">
        <v>3203</v>
      </c>
      <c r="B200" s="29" t="s">
        <v>2976</v>
      </c>
    </row>
    <row r="201" spans="1:2" ht="14.25">
      <c r="A201" s="24" t="s">
        <v>3204</v>
      </c>
      <c r="B201" s="29" t="s">
        <v>2979</v>
      </c>
    </row>
    <row r="202" spans="1:2" ht="14.25">
      <c r="A202" s="24" t="s">
        <v>3205</v>
      </c>
      <c r="B202" s="29" t="s">
        <v>3206</v>
      </c>
    </row>
    <row r="203" spans="1:2" ht="14.25">
      <c r="A203" s="24" t="s">
        <v>3207</v>
      </c>
      <c r="B203" s="29" t="s">
        <v>2985</v>
      </c>
    </row>
    <row r="204" spans="1:2" ht="14.25">
      <c r="A204" s="24" t="s">
        <v>3208</v>
      </c>
      <c r="B204" s="29" t="s">
        <v>2988</v>
      </c>
    </row>
    <row r="205" spans="1:2" ht="14.25">
      <c r="A205" s="24" t="s">
        <v>3209</v>
      </c>
      <c r="B205" s="29" t="s">
        <v>3210</v>
      </c>
    </row>
    <row r="206" spans="1:2" ht="14.25">
      <c r="A206" s="24" t="s">
        <v>3211</v>
      </c>
      <c r="B206" s="29" t="s">
        <v>3212</v>
      </c>
    </row>
    <row r="207" spans="1:2" ht="14.25">
      <c r="A207" s="24" t="s">
        <v>3213</v>
      </c>
      <c r="B207" s="29" t="s">
        <v>3214</v>
      </c>
    </row>
    <row r="208" spans="1:2" ht="14.25">
      <c r="A208" s="24" t="s">
        <v>3215</v>
      </c>
      <c r="B208" s="29" t="s">
        <v>3216</v>
      </c>
    </row>
    <row r="209" spans="1:2" ht="14.25">
      <c r="A209" s="24" t="s">
        <v>3217</v>
      </c>
      <c r="B209" s="29" t="s">
        <v>3218</v>
      </c>
    </row>
    <row r="210" spans="1:2" ht="14.25">
      <c r="A210" s="24" t="s">
        <v>3219</v>
      </c>
      <c r="B210" s="29" t="s">
        <v>3220</v>
      </c>
    </row>
    <row r="211" spans="1:2" ht="14.25">
      <c r="A211" s="24" t="s">
        <v>3221</v>
      </c>
      <c r="B211" s="29" t="s">
        <v>3222</v>
      </c>
    </row>
    <row r="212" spans="1:2" ht="14.25">
      <c r="A212" s="24" t="s">
        <v>3223</v>
      </c>
      <c r="B212" s="29" t="s">
        <v>3224</v>
      </c>
    </row>
    <row r="213" spans="1:2" ht="14.25">
      <c r="A213" s="24" t="s">
        <v>3225</v>
      </c>
      <c r="B213" s="29" t="s">
        <v>3226</v>
      </c>
    </row>
    <row r="214" spans="1:2" ht="14.25">
      <c r="A214" s="24" t="s">
        <v>3227</v>
      </c>
      <c r="B214" s="29" t="s">
        <v>3228</v>
      </c>
    </row>
    <row r="215" spans="1:2" ht="14.25">
      <c r="A215" s="24" t="s">
        <v>3229</v>
      </c>
      <c r="B215" s="29" t="s">
        <v>3230</v>
      </c>
    </row>
    <row r="216" spans="1:2" ht="14.25">
      <c r="A216" s="24" t="s">
        <v>3231</v>
      </c>
      <c r="B216" s="29" t="s">
        <v>3232</v>
      </c>
    </row>
    <row r="217" spans="1:2" ht="14.25">
      <c r="A217" s="24" t="s">
        <v>3233</v>
      </c>
      <c r="B217" s="29" t="s">
        <v>3234</v>
      </c>
    </row>
    <row r="218" spans="1:2" ht="14.25">
      <c r="A218" s="24" t="s">
        <v>3235</v>
      </c>
      <c r="B218" s="29" t="s">
        <v>3236</v>
      </c>
    </row>
    <row r="219" spans="1:2" ht="14.25">
      <c r="A219" s="24" t="s">
        <v>3237</v>
      </c>
      <c r="B219" s="29" t="s">
        <v>3238</v>
      </c>
    </row>
    <row r="220" spans="1:2" ht="14.25">
      <c r="A220" s="24" t="s">
        <v>3239</v>
      </c>
      <c r="B220" s="29" t="s">
        <v>3240</v>
      </c>
    </row>
    <row r="221" spans="1:2" ht="14.25">
      <c r="A221" s="24" t="s">
        <v>3241</v>
      </c>
      <c r="B221" s="29" t="s">
        <v>3242</v>
      </c>
    </row>
    <row r="222" spans="1:2" ht="14.25">
      <c r="A222" s="24" t="s">
        <v>3243</v>
      </c>
      <c r="B222" s="29" t="s">
        <v>3244</v>
      </c>
    </row>
    <row r="223" spans="1:2" ht="14.25">
      <c r="A223" s="24" t="s">
        <v>3245</v>
      </c>
      <c r="B223" s="29" t="s">
        <v>3246</v>
      </c>
    </row>
    <row r="224" spans="1:2" ht="14.25">
      <c r="A224" s="24" t="s">
        <v>3247</v>
      </c>
      <c r="B224" s="29" t="s">
        <v>3248</v>
      </c>
    </row>
    <row r="225" spans="1:2" ht="14.25">
      <c r="A225" s="24" t="s">
        <v>3249</v>
      </c>
      <c r="B225" s="29" t="s">
        <v>3250</v>
      </c>
    </row>
    <row r="226" spans="1:2" ht="14.25">
      <c r="A226" s="24" t="s">
        <v>3251</v>
      </c>
      <c r="B226" s="29" t="s">
        <v>3252</v>
      </c>
    </row>
    <row r="227" spans="1:2" ht="14.25">
      <c r="A227" s="24" t="s">
        <v>3253</v>
      </c>
      <c r="B227" s="29" t="s">
        <v>3254</v>
      </c>
    </row>
    <row r="228" spans="1:2" ht="14.25">
      <c r="A228" s="24" t="s">
        <v>3255</v>
      </c>
      <c r="B228" s="29" t="s">
        <v>3256</v>
      </c>
    </row>
    <row r="229" spans="1:2" ht="14.25">
      <c r="A229" s="24" t="s">
        <v>3257</v>
      </c>
      <c r="B229" s="29" t="s">
        <v>3258</v>
      </c>
    </row>
    <row r="230" spans="1:2" ht="14.25">
      <c r="A230" s="24" t="s">
        <v>3259</v>
      </c>
      <c r="B230" s="29" t="s">
        <v>3260</v>
      </c>
    </row>
    <row r="231" spans="1:2" ht="14.25">
      <c r="A231" s="24" t="s">
        <v>3261</v>
      </c>
      <c r="B231" s="29" t="s">
        <v>3262</v>
      </c>
    </row>
    <row r="232" spans="1:2" ht="14.25">
      <c r="A232" s="24" t="s">
        <v>3263</v>
      </c>
      <c r="B232" s="29" t="s">
        <v>3264</v>
      </c>
    </row>
    <row r="233" spans="1:2" ht="14.25">
      <c r="A233" s="24" t="s">
        <v>3265</v>
      </c>
      <c r="B233" s="29" t="s">
        <v>3266</v>
      </c>
    </row>
    <row r="234" spans="1:2" ht="14.25">
      <c r="A234" s="24" t="s">
        <v>3267</v>
      </c>
      <c r="B234" s="29" t="s">
        <v>3268</v>
      </c>
    </row>
    <row r="235" spans="1:2" ht="14.25">
      <c r="A235" s="24" t="s">
        <v>3269</v>
      </c>
      <c r="B235" s="29" t="s">
        <v>3270</v>
      </c>
    </row>
    <row r="236" spans="1:2" ht="14.25">
      <c r="A236" s="24" t="s">
        <v>3271</v>
      </c>
      <c r="B236" s="29" t="s">
        <v>3272</v>
      </c>
    </row>
    <row r="237" spans="1:2" ht="14.25">
      <c r="A237" s="24" t="s">
        <v>3273</v>
      </c>
      <c r="B237" s="29" t="s">
        <v>3274</v>
      </c>
    </row>
    <row r="238" spans="1:2" ht="14.25">
      <c r="A238" s="24" t="s">
        <v>3275</v>
      </c>
      <c r="B238" s="29" t="s">
        <v>3276</v>
      </c>
    </row>
    <row r="239" spans="1:2" ht="14.25">
      <c r="A239" s="24" t="s">
        <v>3277</v>
      </c>
      <c r="B239" s="29" t="s">
        <v>3278</v>
      </c>
    </row>
    <row r="240" spans="1:2" ht="14.25">
      <c r="A240" s="24" t="s">
        <v>3279</v>
      </c>
      <c r="B240" s="29" t="s">
        <v>3280</v>
      </c>
    </row>
    <row r="241" spans="1:2" ht="14.25">
      <c r="A241" s="24" t="s">
        <v>3281</v>
      </c>
      <c r="B241" s="29" t="s">
        <v>3282</v>
      </c>
    </row>
    <row r="242" spans="1:2" ht="14.25">
      <c r="A242" s="24" t="s">
        <v>3283</v>
      </c>
      <c r="B242" s="29" t="s">
        <v>3284</v>
      </c>
    </row>
    <row r="243" spans="1:2" ht="14.25">
      <c r="A243" s="24" t="s">
        <v>3285</v>
      </c>
      <c r="B243" s="29" t="s">
        <v>3286</v>
      </c>
    </row>
    <row r="244" spans="1:2" ht="14.25">
      <c r="A244" s="24" t="s">
        <v>3287</v>
      </c>
      <c r="B244" s="29" t="s">
        <v>3288</v>
      </c>
    </row>
    <row r="245" spans="1:2" ht="14.25">
      <c r="A245" s="24" t="s">
        <v>3289</v>
      </c>
      <c r="B245" s="29" t="s">
        <v>3290</v>
      </c>
    </row>
    <row r="246" spans="1:2" ht="14.25">
      <c r="A246" s="24" t="s">
        <v>3291</v>
      </c>
      <c r="B246" s="29" t="s">
        <v>3292</v>
      </c>
    </row>
    <row r="247" spans="1:2" ht="14.25">
      <c r="A247" s="24" t="s">
        <v>3293</v>
      </c>
      <c r="B247" s="29" t="s">
        <v>3294</v>
      </c>
    </row>
    <row r="248" spans="1:2" ht="14.25">
      <c r="A248" s="24" t="s">
        <v>3295</v>
      </c>
      <c r="B248" s="29" t="s">
        <v>3296</v>
      </c>
    </row>
    <row r="249" spans="1:2" ht="14.25">
      <c r="A249" s="24" t="s">
        <v>3297</v>
      </c>
      <c r="B249" s="29" t="s">
        <v>3298</v>
      </c>
    </row>
    <row r="250" spans="1:2" ht="14.25">
      <c r="A250" s="24" t="s">
        <v>3299</v>
      </c>
      <c r="B250" s="29" t="s">
        <v>3300</v>
      </c>
    </row>
    <row r="251" spans="1:2" ht="14.25">
      <c r="A251" s="24" t="s">
        <v>3301</v>
      </c>
      <c r="B251" s="29" t="s">
        <v>3302</v>
      </c>
    </row>
    <row r="252" spans="1:2" ht="14.25">
      <c r="A252" s="24" t="s">
        <v>3303</v>
      </c>
      <c r="B252" s="29" t="s">
        <v>3304</v>
      </c>
    </row>
    <row r="253" spans="1:2" ht="14.25">
      <c r="A253" s="24" t="s">
        <v>3305</v>
      </c>
      <c r="B253" s="29" t="s">
        <v>3306</v>
      </c>
    </row>
    <row r="254" spans="1:2" ht="14.25">
      <c r="A254" s="24" t="s">
        <v>3307</v>
      </c>
      <c r="B254" s="29" t="s">
        <v>3308</v>
      </c>
    </row>
    <row r="255" spans="1:2" ht="14.25">
      <c r="A255" s="24" t="s">
        <v>3309</v>
      </c>
      <c r="B255" s="29" t="s">
        <v>3310</v>
      </c>
    </row>
    <row r="256" spans="1:2" ht="14.25">
      <c r="A256" s="24" t="s">
        <v>3311</v>
      </c>
      <c r="B256" s="29" t="s">
        <v>3312</v>
      </c>
    </row>
    <row r="257" spans="1:2" ht="14.25">
      <c r="A257" s="24" t="s">
        <v>3313</v>
      </c>
      <c r="B257" s="29" t="s">
        <v>3314</v>
      </c>
    </row>
    <row r="258" spans="1:2" ht="14.25">
      <c r="A258" s="24" t="s">
        <v>3315</v>
      </c>
      <c r="B258" s="29" t="s">
        <v>3316</v>
      </c>
    </row>
    <row r="259" spans="1:2" ht="14.25">
      <c r="A259" s="24" t="s">
        <v>3317</v>
      </c>
      <c r="B259" s="29" t="s">
        <v>3318</v>
      </c>
    </row>
    <row r="260" spans="1:2" ht="14.25">
      <c r="A260" s="24" t="s">
        <v>3319</v>
      </c>
      <c r="B260" s="29" t="s">
        <v>3320</v>
      </c>
    </row>
    <row r="261" spans="1:2" ht="14.25">
      <c r="A261" s="24" t="s">
        <v>3321</v>
      </c>
      <c r="B261" s="29" t="s">
        <v>3322</v>
      </c>
    </row>
    <row r="262" spans="1:2" ht="14.25">
      <c r="A262" s="24" t="s">
        <v>3323</v>
      </c>
      <c r="B262" s="29" t="s">
        <v>3324</v>
      </c>
    </row>
    <row r="263" spans="1:2" ht="14.25">
      <c r="A263" s="24" t="s">
        <v>3325</v>
      </c>
      <c r="B263" s="29" t="s">
        <v>3326</v>
      </c>
    </row>
    <row r="264" spans="1:2" ht="14.25">
      <c r="A264" s="24" t="s">
        <v>3327</v>
      </c>
      <c r="B264" s="29" t="s">
        <v>3328</v>
      </c>
    </row>
    <row r="265" spans="1:2" ht="14.25">
      <c r="A265" s="24" t="s">
        <v>1980</v>
      </c>
      <c r="B265" s="29" t="s">
        <v>3329</v>
      </c>
    </row>
    <row r="266" spans="1:2" ht="14.25">
      <c r="A266" s="24" t="s">
        <v>3330</v>
      </c>
      <c r="B266" s="29" t="s">
        <v>3331</v>
      </c>
    </row>
    <row r="267" spans="1:2" ht="14.25">
      <c r="A267" s="24" t="s">
        <v>3332</v>
      </c>
      <c r="B267" s="29" t="s">
        <v>3333</v>
      </c>
    </row>
    <row r="268" spans="1:2" ht="14.25">
      <c r="A268" s="24" t="s">
        <v>3334</v>
      </c>
      <c r="B268" s="29" t="s">
        <v>3335</v>
      </c>
    </row>
    <row r="269" spans="1:2" ht="14.25">
      <c r="A269" s="24" t="s">
        <v>3336</v>
      </c>
      <c r="B269" s="29" t="s">
        <v>3337</v>
      </c>
    </row>
    <row r="270" spans="1:2" ht="14.25">
      <c r="A270" s="24" t="s">
        <v>3338</v>
      </c>
      <c r="B270" s="29" t="s">
        <v>3339</v>
      </c>
    </row>
    <row r="271" spans="1:2" ht="14.25">
      <c r="A271" s="24" t="s">
        <v>3340</v>
      </c>
      <c r="B271" s="29" t="s">
        <v>3341</v>
      </c>
    </row>
    <row r="272" spans="1:2" ht="14.25">
      <c r="A272" s="24" t="s">
        <v>3342</v>
      </c>
      <c r="B272" s="29" t="s">
        <v>3343</v>
      </c>
    </row>
    <row r="273" spans="1:2" ht="14.25">
      <c r="A273" s="24" t="s">
        <v>3344</v>
      </c>
      <c r="B273" s="29" t="s">
        <v>3345</v>
      </c>
    </row>
    <row r="274" spans="1:2" ht="14.25">
      <c r="A274" s="24" t="s">
        <v>3346</v>
      </c>
      <c r="B274" s="29" t="s">
        <v>3347</v>
      </c>
    </row>
    <row r="275" spans="1:2" ht="14.25">
      <c r="A275" s="24" t="s">
        <v>3348</v>
      </c>
      <c r="B275" s="29" t="s">
        <v>3349</v>
      </c>
    </row>
    <row r="276" spans="1:2" ht="14.25">
      <c r="A276" s="24" t="s">
        <v>3350</v>
      </c>
      <c r="B276" s="29" t="s">
        <v>3351</v>
      </c>
    </row>
    <row r="277" spans="1:2" ht="14.25">
      <c r="A277" s="24" t="s">
        <v>3352</v>
      </c>
      <c r="B277" s="29" t="s">
        <v>3353</v>
      </c>
    </row>
    <row r="278" spans="1:2" ht="14.25">
      <c r="A278" s="24" t="s">
        <v>3354</v>
      </c>
      <c r="B278" s="29" t="s">
        <v>3355</v>
      </c>
    </row>
    <row r="279" spans="1:2" ht="14.25">
      <c r="A279" s="24" t="s">
        <v>3356</v>
      </c>
      <c r="B279" s="29" t="s">
        <v>3357</v>
      </c>
    </row>
    <row r="280" spans="1:2" ht="14.25">
      <c r="A280" s="24" t="s">
        <v>3358</v>
      </c>
      <c r="B280" s="29" t="s">
        <v>3359</v>
      </c>
    </row>
    <row r="281" spans="1:2" ht="14.25">
      <c r="A281" s="24" t="s">
        <v>3360</v>
      </c>
      <c r="B281" s="29" t="s">
        <v>3361</v>
      </c>
    </row>
    <row r="282" spans="1:2" ht="14.25">
      <c r="A282" s="24" t="s">
        <v>3362</v>
      </c>
      <c r="B282" s="29" t="s">
        <v>3363</v>
      </c>
    </row>
    <row r="283" spans="1:2" ht="14.25">
      <c r="A283" s="24" t="s">
        <v>3364</v>
      </c>
      <c r="B283" s="29" t="s">
        <v>3365</v>
      </c>
    </row>
    <row r="284" spans="1:2" ht="14.25">
      <c r="A284" s="24" t="s">
        <v>3366</v>
      </c>
      <c r="B284" s="29" t="s">
        <v>3367</v>
      </c>
    </row>
    <row r="285" spans="1:2" ht="14.25">
      <c r="A285" s="24" t="s">
        <v>3368</v>
      </c>
      <c r="B285" s="29" t="s">
        <v>3369</v>
      </c>
    </row>
    <row r="286" spans="1:2" ht="14.25">
      <c r="A286" s="24" t="s">
        <v>3370</v>
      </c>
      <c r="B286" s="29" t="s">
        <v>3371</v>
      </c>
    </row>
    <row r="287" spans="1:2" ht="14.25">
      <c r="A287" s="24" t="s">
        <v>3372</v>
      </c>
      <c r="B287" s="29" t="s">
        <v>3373</v>
      </c>
    </row>
    <row r="288" spans="1:2" ht="14.25">
      <c r="A288" s="24" t="s">
        <v>3374</v>
      </c>
      <c r="B288" s="29" t="s">
        <v>3375</v>
      </c>
    </row>
    <row r="289" spans="1:2" ht="14.25">
      <c r="A289" s="24" t="s">
        <v>3376</v>
      </c>
      <c r="B289" s="29" t="s">
        <v>3377</v>
      </c>
    </row>
    <row r="290" spans="1:2" ht="14.25">
      <c r="A290" s="24" t="s">
        <v>3378</v>
      </c>
      <c r="B290" s="29" t="s">
        <v>3379</v>
      </c>
    </row>
    <row r="291" spans="1:2" ht="14.25">
      <c r="A291" s="24" t="s">
        <v>3380</v>
      </c>
      <c r="B291" s="29" t="s">
        <v>3381</v>
      </c>
    </row>
    <row r="292" spans="1:2" ht="14.25">
      <c r="A292" s="24" t="s">
        <v>3382</v>
      </c>
      <c r="B292" s="29" t="s">
        <v>3383</v>
      </c>
    </row>
    <row r="293" spans="1:2" ht="14.25">
      <c r="A293" s="24" t="s">
        <v>3384</v>
      </c>
      <c r="B293" s="29" t="s">
        <v>3385</v>
      </c>
    </row>
    <row r="294" spans="1:2" ht="14.25">
      <c r="A294" s="24" t="s">
        <v>1807</v>
      </c>
      <c r="B294" s="29" t="s">
        <v>3386</v>
      </c>
    </row>
    <row r="295" spans="1:2" ht="14.25">
      <c r="A295" s="24" t="s">
        <v>3387</v>
      </c>
      <c r="B295" s="29" t="s">
        <v>3388</v>
      </c>
    </row>
    <row r="296" spans="1:2" ht="14.25">
      <c r="A296" s="24" t="s">
        <v>3389</v>
      </c>
      <c r="B296" s="29" t="s">
        <v>3390</v>
      </c>
    </row>
    <row r="297" spans="1:2" ht="14.25">
      <c r="A297" s="24" t="s">
        <v>3391</v>
      </c>
      <c r="B297" s="29" t="s">
        <v>3392</v>
      </c>
    </row>
    <row r="298" spans="1:2" ht="14.25">
      <c r="A298" s="24" t="s">
        <v>3393</v>
      </c>
      <c r="B298" s="29" t="s">
        <v>3394</v>
      </c>
    </row>
    <row r="299" spans="1:2" ht="14.25">
      <c r="A299" s="24" t="s">
        <v>3395</v>
      </c>
      <c r="B299" s="29" t="s">
        <v>3396</v>
      </c>
    </row>
    <row r="300" spans="1:2" ht="14.25">
      <c r="A300" s="24" t="s">
        <v>3397</v>
      </c>
      <c r="B300" s="29" t="s">
        <v>3398</v>
      </c>
    </row>
    <row r="301" spans="1:2" ht="14.25">
      <c r="A301" s="24" t="s">
        <v>3399</v>
      </c>
      <c r="B301" s="29" t="s">
        <v>3400</v>
      </c>
    </row>
    <row r="302" spans="1:2" ht="14.25">
      <c r="A302" s="24" t="s">
        <v>3401</v>
      </c>
      <c r="B302" s="29" t="s">
        <v>3402</v>
      </c>
    </row>
    <row r="303" spans="1:2" ht="14.25">
      <c r="A303" s="24" t="s">
        <v>3403</v>
      </c>
      <c r="B303" s="29" t="s">
        <v>3404</v>
      </c>
    </row>
    <row r="304" spans="1:2" ht="14.25">
      <c r="A304" s="24" t="s">
        <v>3405</v>
      </c>
      <c r="B304" s="29" t="s">
        <v>1335</v>
      </c>
    </row>
    <row r="305" spans="1:2" ht="14.25">
      <c r="A305" s="24" t="s">
        <v>3406</v>
      </c>
      <c r="B305" s="29" t="s">
        <v>3407</v>
      </c>
    </row>
    <row r="306" spans="1:2" ht="14.25">
      <c r="A306" s="24" t="s">
        <v>3408</v>
      </c>
      <c r="B306" s="29" t="s">
        <v>3409</v>
      </c>
    </row>
    <row r="307" spans="1:2" ht="14.25">
      <c r="A307" s="24" t="s">
        <v>3410</v>
      </c>
      <c r="B307" s="29" t="s">
        <v>3411</v>
      </c>
    </row>
    <row r="308" spans="1:2" ht="14.25">
      <c r="A308" s="24" t="s">
        <v>3412</v>
      </c>
      <c r="B308" s="29" t="s">
        <v>3413</v>
      </c>
    </row>
    <row r="309" spans="1:2" ht="14.25">
      <c r="A309" s="24" t="s">
        <v>3414</v>
      </c>
      <c r="B309" s="29" t="s">
        <v>3415</v>
      </c>
    </row>
    <row r="310" spans="1:2" ht="14.25">
      <c r="A310" s="24" t="s">
        <v>3416</v>
      </c>
      <c r="B310" s="29" t="s">
        <v>3417</v>
      </c>
    </row>
    <row r="311" spans="1:2" ht="14.25">
      <c r="A311" s="24" t="s">
        <v>3418</v>
      </c>
      <c r="B311" s="29" t="s">
        <v>3419</v>
      </c>
    </row>
    <row r="312" spans="1:2" ht="14.25">
      <c r="A312" s="24" t="s">
        <v>3420</v>
      </c>
      <c r="B312" s="29" t="s">
        <v>3421</v>
      </c>
    </row>
    <row r="313" spans="1:2" ht="14.25">
      <c r="A313" s="24" t="s">
        <v>3422</v>
      </c>
      <c r="B313" s="29" t="s">
        <v>3423</v>
      </c>
    </row>
    <row r="314" spans="1:2" ht="14.25">
      <c r="A314" s="24" t="s">
        <v>3424</v>
      </c>
      <c r="B314" s="29" t="s">
        <v>3425</v>
      </c>
    </row>
    <row r="315" spans="1:2" ht="14.25">
      <c r="A315" s="24" t="s">
        <v>3426</v>
      </c>
      <c r="B315" s="29" t="s">
        <v>3427</v>
      </c>
    </row>
    <row r="316" spans="1:2" ht="14.25">
      <c r="A316" s="24" t="s">
        <v>3428</v>
      </c>
      <c r="B316" s="29" t="s">
        <v>3429</v>
      </c>
    </row>
    <row r="317" spans="1:2" ht="14.25">
      <c r="A317" s="24" t="s">
        <v>3430</v>
      </c>
      <c r="B317" s="29" t="s">
        <v>3431</v>
      </c>
    </row>
    <row r="318" spans="1:2" ht="14.25">
      <c r="A318" s="24" t="s">
        <v>3432</v>
      </c>
      <c r="B318" s="29" t="s">
        <v>3433</v>
      </c>
    </row>
    <row r="319" spans="1:2" ht="14.25">
      <c r="A319" s="24" t="s">
        <v>3434</v>
      </c>
      <c r="B319" s="29" t="s">
        <v>3435</v>
      </c>
    </row>
    <row r="320" spans="1:2" ht="14.25">
      <c r="A320" s="24" t="s">
        <v>3436</v>
      </c>
      <c r="B320" s="29" t="s">
        <v>3437</v>
      </c>
    </row>
    <row r="321" spans="1:2" ht="14.25">
      <c r="A321" s="24" t="s">
        <v>3438</v>
      </c>
      <c r="B321" s="29" t="s">
        <v>3439</v>
      </c>
    </row>
    <row r="322" spans="1:2" ht="14.25">
      <c r="A322" s="24" t="s">
        <v>3440</v>
      </c>
      <c r="B322" s="29" t="s">
        <v>3441</v>
      </c>
    </row>
    <row r="323" spans="1:2" ht="14.25">
      <c r="A323" s="24" t="s">
        <v>3442</v>
      </c>
      <c r="B323" s="29" t="s">
        <v>3443</v>
      </c>
    </row>
    <row r="324" spans="1:2" ht="14.25">
      <c r="A324" s="24" t="s">
        <v>3444</v>
      </c>
      <c r="B324" s="29" t="s">
        <v>3445</v>
      </c>
    </row>
    <row r="325" spans="1:2" ht="14.25">
      <c r="A325" s="24" t="s">
        <v>3446</v>
      </c>
      <c r="B325" s="29" t="s">
        <v>3447</v>
      </c>
    </row>
    <row r="326" spans="1:2" ht="14.25">
      <c r="A326" s="24" t="s">
        <v>3448</v>
      </c>
      <c r="B326" s="29" t="s">
        <v>3449</v>
      </c>
    </row>
    <row r="327" spans="1:2" ht="14.25">
      <c r="A327" s="24" t="s">
        <v>3450</v>
      </c>
      <c r="B327" s="29" t="s">
        <v>3451</v>
      </c>
    </row>
    <row r="328" spans="1:2" ht="14.25">
      <c r="A328" s="24" t="s">
        <v>3452</v>
      </c>
      <c r="B328" s="29" t="s">
        <v>3453</v>
      </c>
    </row>
    <row r="329" spans="1:2" ht="14.25">
      <c r="A329" s="24" t="s">
        <v>3454</v>
      </c>
      <c r="B329" s="29" t="s">
        <v>3455</v>
      </c>
    </row>
    <row r="330" spans="1:2" ht="14.25">
      <c r="A330" s="24" t="s">
        <v>3456</v>
      </c>
      <c r="B330" s="29" t="s">
        <v>3457</v>
      </c>
    </row>
    <row r="331" spans="1:2" ht="14.25">
      <c r="A331" s="24" t="s">
        <v>3458</v>
      </c>
      <c r="B331" s="29" t="s">
        <v>3459</v>
      </c>
    </row>
    <row r="332" spans="1:2" ht="14.25">
      <c r="A332" s="24" t="s">
        <v>3460</v>
      </c>
      <c r="B332" s="29" t="s">
        <v>3461</v>
      </c>
    </row>
    <row r="333" spans="1:2" ht="14.25">
      <c r="A333" s="24" t="s">
        <v>3462</v>
      </c>
      <c r="B333" s="29" t="s">
        <v>3463</v>
      </c>
    </row>
    <row r="334" spans="1:2" ht="14.25">
      <c r="A334" s="24" t="s">
        <v>3464</v>
      </c>
      <c r="B334" s="29" t="s">
        <v>3465</v>
      </c>
    </row>
    <row r="335" spans="1:2" ht="14.25">
      <c r="A335" s="24" t="s">
        <v>3466</v>
      </c>
      <c r="B335" s="29" t="s">
        <v>3467</v>
      </c>
    </row>
    <row r="336" spans="1:2" ht="14.25">
      <c r="A336" s="24" t="s">
        <v>3468</v>
      </c>
      <c r="B336" s="29" t="s">
        <v>3469</v>
      </c>
    </row>
    <row r="337" spans="1:2" ht="14.25">
      <c r="A337" s="24" t="s">
        <v>3470</v>
      </c>
      <c r="B337" s="29" t="s">
        <v>3471</v>
      </c>
    </row>
    <row r="338" spans="1:2" ht="14.25">
      <c r="A338" s="24" t="s">
        <v>3472</v>
      </c>
      <c r="B338" s="29" t="s">
        <v>3473</v>
      </c>
    </row>
    <row r="339" spans="1:2" ht="14.25">
      <c r="A339" s="24" t="s">
        <v>3474</v>
      </c>
      <c r="B339" s="29" t="s">
        <v>3475</v>
      </c>
    </row>
    <row r="340" spans="1:2" ht="14.25">
      <c r="A340" s="24" t="s">
        <v>3476</v>
      </c>
      <c r="B340" s="29" t="s">
        <v>3477</v>
      </c>
    </row>
    <row r="341" spans="1:2" ht="14.25">
      <c r="A341" s="24" t="s">
        <v>3478</v>
      </c>
      <c r="B341" s="29" t="s">
        <v>3479</v>
      </c>
    </row>
    <row r="342" spans="1:2" ht="14.25">
      <c r="A342" s="24" t="s">
        <v>3480</v>
      </c>
      <c r="B342" s="29" t="s">
        <v>3481</v>
      </c>
    </row>
    <row r="343" spans="1:2" ht="14.25">
      <c r="A343" s="24" t="s">
        <v>3482</v>
      </c>
      <c r="B343" s="29" t="s">
        <v>3483</v>
      </c>
    </row>
    <row r="344" spans="1:2" ht="14.25">
      <c r="A344" s="24" t="s">
        <v>3484</v>
      </c>
      <c r="B344" s="29" t="s">
        <v>3485</v>
      </c>
    </row>
    <row r="345" spans="1:2" ht="14.25">
      <c r="A345" s="24" t="s">
        <v>3486</v>
      </c>
      <c r="B345" s="29" t="s">
        <v>3487</v>
      </c>
    </row>
    <row r="346" spans="1:2" ht="14.25">
      <c r="A346" s="24" t="s">
        <v>3488</v>
      </c>
      <c r="B346" s="29" t="s">
        <v>3489</v>
      </c>
    </row>
    <row r="347" spans="1:2" ht="14.25">
      <c r="A347" s="24" t="s">
        <v>3490</v>
      </c>
      <c r="B347" s="29" t="s">
        <v>3491</v>
      </c>
    </row>
    <row r="348" spans="1:2" ht="14.25">
      <c r="A348" s="24" t="s">
        <v>3492</v>
      </c>
      <c r="B348" s="29" t="s">
        <v>3493</v>
      </c>
    </row>
    <row r="349" spans="1:2" ht="14.25">
      <c r="A349" s="24" t="s">
        <v>3494</v>
      </c>
      <c r="B349" s="29" t="s">
        <v>3495</v>
      </c>
    </row>
    <row r="350" spans="1:2" ht="14.25">
      <c r="A350" s="24" t="s">
        <v>3496</v>
      </c>
      <c r="B350" s="29" t="s">
        <v>3497</v>
      </c>
    </row>
    <row r="351" spans="1:2" ht="14.25">
      <c r="A351" s="24" t="s">
        <v>3498</v>
      </c>
      <c r="B351" s="29" t="s">
        <v>3499</v>
      </c>
    </row>
    <row r="352" spans="1:2" ht="14.25">
      <c r="A352" s="24" t="s">
        <v>3500</v>
      </c>
      <c r="B352" s="29" t="s">
        <v>3501</v>
      </c>
    </row>
    <row r="353" spans="1:2" ht="14.25">
      <c r="A353" s="24" t="s">
        <v>3502</v>
      </c>
      <c r="B353" s="29" t="s">
        <v>3503</v>
      </c>
    </row>
    <row r="354" spans="1:2" ht="14.25">
      <c r="A354" s="24" t="s">
        <v>3504</v>
      </c>
      <c r="B354" s="29" t="s">
        <v>3505</v>
      </c>
    </row>
    <row r="355" spans="1:2" ht="14.25">
      <c r="A355" s="24" t="s">
        <v>3506</v>
      </c>
      <c r="B355" s="29" t="s">
        <v>3507</v>
      </c>
    </row>
    <row r="356" spans="1:2" ht="14.25">
      <c r="A356" s="24" t="s">
        <v>3508</v>
      </c>
      <c r="B356" s="29" t="s">
        <v>3509</v>
      </c>
    </row>
    <row r="357" spans="1:2" ht="14.25">
      <c r="A357" s="24" t="s">
        <v>3510</v>
      </c>
      <c r="B357" s="29" t="s">
        <v>3511</v>
      </c>
    </row>
    <row r="358" spans="1:2" ht="14.25">
      <c r="A358" s="24" t="s">
        <v>3512</v>
      </c>
      <c r="B358" s="29" t="s">
        <v>3513</v>
      </c>
    </row>
    <row r="359" spans="1:2" ht="14.25">
      <c r="A359" s="24" t="s">
        <v>3514</v>
      </c>
      <c r="B359" s="29" t="s">
        <v>3515</v>
      </c>
    </row>
    <row r="360" spans="1:2" ht="14.25">
      <c r="A360" s="24" t="s">
        <v>3516</v>
      </c>
      <c r="B360" s="29" t="s">
        <v>3517</v>
      </c>
    </row>
    <row r="361" spans="1:2" ht="14.25">
      <c r="A361" s="24" t="s">
        <v>3518</v>
      </c>
      <c r="B361" s="29" t="s">
        <v>3519</v>
      </c>
    </row>
    <row r="362" spans="1:2" ht="14.25">
      <c r="A362" s="24" t="s">
        <v>3520</v>
      </c>
      <c r="B362" s="29" t="s">
        <v>3521</v>
      </c>
    </row>
    <row r="363" spans="1:2" ht="14.25">
      <c r="A363" s="24" t="s">
        <v>1814</v>
      </c>
      <c r="B363" s="29" t="s">
        <v>3522</v>
      </c>
    </row>
    <row r="364" spans="1:2" ht="14.25">
      <c r="A364" s="24" t="s">
        <v>1829</v>
      </c>
      <c r="B364" s="29" t="s">
        <v>1830</v>
      </c>
    </row>
    <row r="365" spans="1:2" ht="14.25">
      <c r="A365" s="24" t="s">
        <v>3523</v>
      </c>
      <c r="B365" s="29" t="s">
        <v>3524</v>
      </c>
    </row>
    <row r="366" spans="1:2" ht="14.25">
      <c r="A366" s="24" t="s">
        <v>3525</v>
      </c>
      <c r="B366" s="29" t="s">
        <v>3526</v>
      </c>
    </row>
    <row r="367" spans="1:2" ht="14.25">
      <c r="A367" s="24" t="s">
        <v>3527</v>
      </c>
      <c r="B367" s="29" t="s">
        <v>3528</v>
      </c>
    </row>
    <row r="368" spans="1:2" ht="14.25">
      <c r="A368" s="24" t="s">
        <v>3529</v>
      </c>
      <c r="B368" s="29" t="s">
        <v>3530</v>
      </c>
    </row>
    <row r="369" spans="1:2" ht="14.25">
      <c r="A369" s="24" t="s">
        <v>3531</v>
      </c>
      <c r="B369" s="29" t="s">
        <v>3532</v>
      </c>
    </row>
    <row r="370" spans="1:2" ht="14.25">
      <c r="A370" s="24" t="s">
        <v>3533</v>
      </c>
      <c r="B370" s="29" t="s">
        <v>3534</v>
      </c>
    </row>
    <row r="371" spans="1:2" ht="14.25">
      <c r="A371" s="24" t="s">
        <v>3535</v>
      </c>
      <c r="B371" s="29" t="s">
        <v>3536</v>
      </c>
    </row>
    <row r="372" spans="1:2" ht="14.25">
      <c r="A372" s="24" t="s">
        <v>3537</v>
      </c>
      <c r="B372" s="29" t="s">
        <v>3538</v>
      </c>
    </row>
    <row r="373" spans="1:2" ht="14.25">
      <c r="A373" s="24" t="s">
        <v>3539</v>
      </c>
      <c r="B373" s="29" t="s">
        <v>3540</v>
      </c>
    </row>
    <row r="374" spans="1:2" ht="14.25">
      <c r="A374" s="24" t="s">
        <v>3541</v>
      </c>
      <c r="B374" s="29" t="s">
        <v>3542</v>
      </c>
    </row>
    <row r="375" spans="1:2" ht="14.25">
      <c r="A375" s="24" t="s">
        <v>3543</v>
      </c>
      <c r="B375" s="29" t="s">
        <v>3544</v>
      </c>
    </row>
    <row r="376" spans="1:2" ht="14.25">
      <c r="A376" s="24" t="s">
        <v>3545</v>
      </c>
      <c r="B376" s="29" t="s">
        <v>3546</v>
      </c>
    </row>
    <row r="377" spans="1:2" ht="14.25">
      <c r="A377" s="24" t="s">
        <v>3547</v>
      </c>
      <c r="B377" s="29" t="s">
        <v>3548</v>
      </c>
    </row>
    <row r="378" spans="1:2" ht="14.25">
      <c r="A378" s="24" t="s">
        <v>1834</v>
      </c>
      <c r="B378" s="29" t="s">
        <v>3549</v>
      </c>
    </row>
    <row r="379" spans="1:2" ht="14.25">
      <c r="A379" s="24" t="s">
        <v>3550</v>
      </c>
      <c r="B379" s="29" t="s">
        <v>3551</v>
      </c>
    </row>
    <row r="380" spans="1:2" ht="14.25">
      <c r="A380" s="24" t="s">
        <v>3552</v>
      </c>
      <c r="B380" s="29" t="s">
        <v>3553</v>
      </c>
    </row>
    <row r="381" spans="1:2" ht="14.25">
      <c r="A381" s="24" t="s">
        <v>3554</v>
      </c>
      <c r="B381" s="29" t="s">
        <v>3555</v>
      </c>
    </row>
    <row r="382" spans="1:2" ht="14.25">
      <c r="A382" s="24" t="s">
        <v>3556</v>
      </c>
      <c r="B382" s="29" t="s">
        <v>3557</v>
      </c>
    </row>
    <row r="383" spans="1:2" ht="14.25">
      <c r="A383" s="24" t="s">
        <v>3558</v>
      </c>
      <c r="B383" s="29" t="s">
        <v>3559</v>
      </c>
    </row>
    <row r="384" spans="1:2" ht="14.25">
      <c r="A384" s="24" t="s">
        <v>3560</v>
      </c>
      <c r="B384" s="29" t="s">
        <v>3561</v>
      </c>
    </row>
    <row r="385" spans="1:2" ht="14.25">
      <c r="A385" s="24" t="s">
        <v>3562</v>
      </c>
      <c r="B385" s="29" t="s">
        <v>3563</v>
      </c>
    </row>
    <row r="386" spans="1:2" ht="14.25">
      <c r="A386" s="24" t="s">
        <v>3564</v>
      </c>
      <c r="B386" s="29" t="s">
        <v>3565</v>
      </c>
    </row>
    <row r="387" spans="1:2" ht="14.25">
      <c r="A387" s="24" t="s">
        <v>3566</v>
      </c>
      <c r="B387" s="29" t="s">
        <v>3567</v>
      </c>
    </row>
    <row r="388" spans="1:2" ht="14.25">
      <c r="A388" s="24" t="s">
        <v>3568</v>
      </c>
      <c r="B388" s="29" t="s">
        <v>3569</v>
      </c>
    </row>
    <row r="389" spans="1:2" ht="14.25">
      <c r="A389" s="24" t="s">
        <v>3570</v>
      </c>
      <c r="B389" s="29" t="s">
        <v>3571</v>
      </c>
    </row>
    <row r="390" spans="1:2" ht="14.25">
      <c r="A390" s="24" t="s">
        <v>3572</v>
      </c>
      <c r="B390" s="29" t="s">
        <v>3573</v>
      </c>
    </row>
    <row r="391" spans="1:2" ht="14.25">
      <c r="A391" s="24" t="s">
        <v>3574</v>
      </c>
      <c r="B391" s="29" t="s">
        <v>3575</v>
      </c>
    </row>
    <row r="392" spans="1:2" ht="14.25">
      <c r="A392" s="24" t="s">
        <v>3576</v>
      </c>
      <c r="B392" s="29" t="s">
        <v>3577</v>
      </c>
    </row>
    <row r="393" spans="1:2" ht="14.25">
      <c r="A393" s="24" t="s">
        <v>3578</v>
      </c>
      <c r="B393" s="29" t="s">
        <v>3579</v>
      </c>
    </row>
    <row r="394" spans="1:2" ht="14.25">
      <c r="A394" s="24" t="s">
        <v>3580</v>
      </c>
      <c r="B394" s="29" t="s">
        <v>3581</v>
      </c>
    </row>
    <row r="395" spans="1:2" ht="14.25">
      <c r="A395" s="24" t="s">
        <v>3582</v>
      </c>
      <c r="B395" s="29" t="s">
        <v>3583</v>
      </c>
    </row>
    <row r="396" spans="1:2" ht="14.25">
      <c r="A396" s="24" t="s">
        <v>3584</v>
      </c>
      <c r="B396" s="29" t="s">
        <v>3585</v>
      </c>
    </row>
    <row r="397" spans="1:2" ht="14.25">
      <c r="A397" s="24" t="s">
        <v>3586</v>
      </c>
      <c r="B397" s="29" t="s">
        <v>3587</v>
      </c>
    </row>
    <row r="398" spans="1:2" ht="14.25">
      <c r="A398" s="24" t="s">
        <v>3588</v>
      </c>
      <c r="B398" s="29" t="s">
        <v>3589</v>
      </c>
    </row>
    <row r="399" spans="1:2" ht="14.25">
      <c r="A399" s="24" t="s">
        <v>3590</v>
      </c>
      <c r="B399" s="29" t="s">
        <v>3591</v>
      </c>
    </row>
    <row r="400" spans="1:2" ht="14.25">
      <c r="A400" s="24" t="s">
        <v>3592</v>
      </c>
      <c r="B400" s="29" t="s">
        <v>3593</v>
      </c>
    </row>
    <row r="401" spans="1:2" ht="14.25">
      <c r="A401" s="24" t="s">
        <v>3594</v>
      </c>
      <c r="B401" s="29" t="s">
        <v>3595</v>
      </c>
    </row>
    <row r="402" spans="1:2" ht="14.25">
      <c r="A402" s="24" t="s">
        <v>3596</v>
      </c>
      <c r="B402" s="29" t="s">
        <v>3597</v>
      </c>
    </row>
    <row r="403" spans="1:2" ht="14.25">
      <c r="A403" s="24" t="s">
        <v>3598</v>
      </c>
      <c r="B403" s="29" t="s">
        <v>3599</v>
      </c>
    </row>
    <row r="404" spans="1:2" ht="14.25">
      <c r="A404" s="24" t="s">
        <v>3600</v>
      </c>
      <c r="B404" s="29" t="s">
        <v>3601</v>
      </c>
    </row>
    <row r="405" spans="1:2" ht="14.25">
      <c r="A405" s="24" t="s">
        <v>3602</v>
      </c>
      <c r="B405" s="29" t="s">
        <v>3603</v>
      </c>
    </row>
    <row r="406" spans="1:2" ht="14.25">
      <c r="A406" s="24" t="s">
        <v>1846</v>
      </c>
      <c r="B406" s="29" t="s">
        <v>3604</v>
      </c>
    </row>
    <row r="407" spans="1:2" ht="14.25">
      <c r="A407" s="24" t="s">
        <v>1902</v>
      </c>
      <c r="B407" s="29" t="s">
        <v>3605</v>
      </c>
    </row>
    <row r="408" spans="1:2" ht="14.25">
      <c r="A408" s="24" t="s">
        <v>3606</v>
      </c>
      <c r="B408" s="29" t="s">
        <v>3607</v>
      </c>
    </row>
    <row r="409" spans="1:2" ht="14.25">
      <c r="A409" s="24" t="s">
        <v>3608</v>
      </c>
      <c r="B409" s="29" t="s">
        <v>3609</v>
      </c>
    </row>
  </sheetData>
  <sheetProtection algorithmName="SHA-512" hashValue="DQqT9C54ANywvC5KrWbcr7zFBgqrVxs/YkGhijgg7kaBO2ob48k1EqibigD1vrel3NMNrXq4jXOk36GBxUMxxw==" saltValue="vjF7yiPQPwH5qV70IleMTg==" spinCount="100000" sheet="1" objects="1" scenarios="1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43ACF82392F43A5A015B6BE1BF59C" ma:contentTypeVersion="14" ma:contentTypeDescription="Create a new document." ma:contentTypeScope="" ma:versionID="5e488149c76f2df31ac57ec5074bab1d">
  <xsd:schema xmlns:xsd="http://www.w3.org/2001/XMLSchema" xmlns:xs="http://www.w3.org/2001/XMLSchema" xmlns:p="http://schemas.microsoft.com/office/2006/metadata/properties" xmlns:ns3="b5c91306-970c-40ef-a98a-3cb6ebdcdfd7" xmlns:ns4="82197e6e-677f-4b7d-b7c2-606cc190e365" targetNamespace="http://schemas.microsoft.com/office/2006/metadata/properties" ma:root="true" ma:fieldsID="07951e03e612c2e6edb7e9dc998c63de" ns3:_="" ns4:_="">
    <xsd:import namespace="b5c91306-970c-40ef-a98a-3cb6ebdcdfd7"/>
    <xsd:import namespace="82197e6e-677f-4b7d-b7c2-606cc190e3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91306-970c-40ef-a98a-3cb6ebdcd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97e6e-677f-4b7d-b7c2-606cc190e3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c91306-970c-40ef-a98a-3cb6ebdcdfd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23423D-B8DB-4D46-A52A-83FB0B9F3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91306-970c-40ef-a98a-3cb6ebdcdfd7"/>
    <ds:schemaRef ds:uri="82197e6e-677f-4b7d-b7c2-606cc190e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107F6-2842-489C-A03D-F61F8158DA64}">
  <ds:schemaRefs>
    <ds:schemaRef ds:uri="82197e6e-677f-4b7d-b7c2-606cc190e365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5c91306-970c-40ef-a98a-3cb6ebdcdf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8614428-DA3A-436E-A967-93563701F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(連動)請求書(取極)</vt:lpstr>
      <vt:lpstr>(連動)工種別内訳(取極)</vt:lpstr>
      <vt:lpstr>出来高査定調書 明細 (取極)</vt:lpstr>
      <vt:lpstr>マスタ（工種）</vt:lpstr>
      <vt:lpstr>マスタ（細目コード）</vt:lpstr>
      <vt:lpstr>マスタ（その他）</vt:lpstr>
      <vt:lpstr>勘定コード表</vt:lpstr>
      <vt:lpstr>'(連動)工種別内訳(取極)'!Print_Area</vt:lpstr>
      <vt:lpstr>'(連動)請求書(取極)'!Print_Area</vt:lpstr>
      <vt:lpstr>'出来高査定調書 明細 (取極)'!Print_Area</vt:lpstr>
      <vt:lpstr>'出来高査定調書 明細 (取極)'!Print_Titles</vt:lpstr>
      <vt:lpstr>工種_デフォルト会社コード</vt:lpstr>
      <vt:lpstr>工種_デフォルト勘定科目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建築用請求書（取極） 20250401 入力シート</dc:title>
  <dc:creator/>
  <cp:lastPrinted>2025-03-18T01:44:06Z</cp:lastPrinted>
  <dcterms:created xsi:type="dcterms:W3CDTF">2023-03-28T08:49:24Z</dcterms:created>
  <dcterms:modified xsi:type="dcterms:W3CDTF">2025-03-24T09:36:13Z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0x010100F7143ACF82392F43A5A015B6BE1BF59C</vt:lpwstr>
  </property>
  <property fmtid="{D5CDD505-2E9C-101B-9397-08002B2CF9AE}" pid="3" name="NXPowerLiteLastOptimized">
    <vt:lpwstr>850878</vt:lpwstr>
  </property>
  <property fmtid="{D5CDD505-2E9C-101B-9397-08002B2CF9AE}" pid="4" name="NXPowerLiteSettings">
    <vt:lpwstr>074006B004C800</vt:lpwstr>
  </property>
  <property fmtid="{D5CDD505-2E9C-101B-9397-08002B2CF9AE}" pid="5" name="NXPowerLiteVersion">
    <vt:lpwstr>S9.1.4</vt:lpwstr>
  </property>
</Properties>
</file>